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10560"/>
  </bookViews>
  <sheets>
    <sheet name="2019" sheetId="13" r:id="rId1"/>
    <sheet name="2018" sheetId="6" r:id="rId2"/>
    <sheet name="2017" sheetId="7" r:id="rId3"/>
    <sheet name="2016" sheetId="8" r:id="rId4"/>
    <sheet name="2015" sheetId="9" r:id="rId5"/>
    <sheet name="2014" sheetId="10" r:id="rId6"/>
    <sheet name="2013" sheetId="11" r:id="rId7"/>
    <sheet name="2012" sheetId="12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E42" i="13" l="1"/>
  <c r="F80" i="13" l="1"/>
  <c r="D96" i="13"/>
  <c r="D95" i="13"/>
  <c r="D94" i="13"/>
  <c r="D93" i="13"/>
  <c r="I92" i="13"/>
  <c r="H92" i="13"/>
  <c r="G92" i="13"/>
  <c r="F92" i="13"/>
  <c r="E92" i="13"/>
  <c r="D91" i="13"/>
  <c r="D90" i="13"/>
  <c r="D89" i="13"/>
  <c r="D88" i="13"/>
  <c r="D87" i="13"/>
  <c r="I86" i="13"/>
  <c r="H86" i="13"/>
  <c r="G86" i="13"/>
  <c r="F86" i="13"/>
  <c r="E86" i="13"/>
  <c r="D85" i="13"/>
  <c r="D84" i="13"/>
  <c r="D83" i="13"/>
  <c r="D82" i="13"/>
  <c r="D81" i="13"/>
  <c r="I80" i="13"/>
  <c r="H80" i="13"/>
  <c r="G80" i="13"/>
  <c r="E80" i="13"/>
  <c r="D79" i="13"/>
  <c r="D78" i="13"/>
  <c r="D77" i="13"/>
  <c r="D76" i="13"/>
  <c r="I75" i="13"/>
  <c r="H75" i="13"/>
  <c r="G75" i="13"/>
  <c r="F75" i="13"/>
  <c r="E75" i="13"/>
  <c r="D74" i="13"/>
  <c r="D73" i="13"/>
  <c r="D72" i="13"/>
  <c r="D71" i="13"/>
  <c r="D70" i="13"/>
  <c r="I69" i="13"/>
  <c r="H69" i="13"/>
  <c r="G69" i="13"/>
  <c r="F69" i="13"/>
  <c r="E69" i="13"/>
  <c r="D68" i="13"/>
  <c r="D67" i="13"/>
  <c r="D66" i="13"/>
  <c r="D65" i="13"/>
  <c r="D64" i="13"/>
  <c r="I63" i="13"/>
  <c r="H63" i="13"/>
  <c r="G63" i="13"/>
  <c r="F63" i="13"/>
  <c r="E63" i="13"/>
  <c r="D62" i="13"/>
  <c r="D61" i="13"/>
  <c r="D60" i="13"/>
  <c r="D59" i="13"/>
  <c r="D58" i="13"/>
  <c r="D57" i="13"/>
  <c r="I56" i="13"/>
  <c r="H56" i="13"/>
  <c r="G56" i="13"/>
  <c r="F56" i="13"/>
  <c r="E56" i="13"/>
  <c r="D53" i="13"/>
  <c r="D52" i="13"/>
  <c r="D51" i="13"/>
  <c r="D50" i="13"/>
  <c r="D49" i="13"/>
  <c r="I48" i="13"/>
  <c r="H48" i="13"/>
  <c r="G48" i="13"/>
  <c r="F48" i="13"/>
  <c r="E48" i="13"/>
  <c r="D47" i="13"/>
  <c r="D46" i="13"/>
  <c r="D45" i="13"/>
  <c r="D44" i="13"/>
  <c r="D43" i="13"/>
  <c r="I42" i="13"/>
  <c r="H42" i="13"/>
  <c r="G42" i="13"/>
  <c r="F42" i="13"/>
  <c r="D41" i="13"/>
  <c r="D40" i="13"/>
  <c r="D39" i="13"/>
  <c r="D38" i="13"/>
  <c r="I37" i="13"/>
  <c r="H37" i="13"/>
  <c r="G37" i="13"/>
  <c r="F37" i="13"/>
  <c r="E37" i="13"/>
  <c r="D36" i="13"/>
  <c r="D35" i="13"/>
  <c r="D34" i="13"/>
  <c r="D33" i="13"/>
  <c r="D32" i="13"/>
  <c r="D31" i="13"/>
  <c r="I30" i="13"/>
  <c r="H30" i="13"/>
  <c r="H97" i="13" s="1"/>
  <c r="G30" i="13"/>
  <c r="G97" i="13" s="1"/>
  <c r="F30" i="13"/>
  <c r="E30" i="13"/>
  <c r="E97" i="13" s="1"/>
  <c r="D97" i="13" s="1"/>
  <c r="D29" i="13"/>
  <c r="D28" i="13"/>
  <c r="D27" i="13"/>
  <c r="D26" i="13"/>
  <c r="I25" i="13"/>
  <c r="H25" i="13"/>
  <c r="G25" i="13"/>
  <c r="F25" i="13"/>
  <c r="E25" i="13"/>
  <c r="D24" i="13"/>
  <c r="D23" i="13"/>
  <c r="D22" i="13"/>
  <c r="D21" i="13"/>
  <c r="D20" i="13"/>
  <c r="D19" i="13"/>
  <c r="I18" i="13"/>
  <c r="H18" i="13"/>
  <c r="G18" i="13"/>
  <c r="F18" i="13"/>
  <c r="E18" i="13"/>
  <c r="D17" i="13"/>
  <c r="D16" i="13"/>
  <c r="D15" i="13"/>
  <c r="I14" i="13"/>
  <c r="H14" i="13"/>
  <c r="G14" i="13"/>
  <c r="F14" i="13"/>
  <c r="E14" i="13"/>
  <c r="D13" i="13"/>
  <c r="D12" i="13"/>
  <c r="I11" i="13"/>
  <c r="H11" i="13"/>
  <c r="G11" i="13"/>
  <c r="F11" i="13"/>
  <c r="E11" i="13"/>
  <c r="D10" i="13"/>
  <c r="D9" i="13"/>
  <c r="D8" i="13"/>
  <c r="D7" i="13"/>
  <c r="D6" i="13"/>
  <c r="D5" i="13"/>
  <c r="I4" i="13"/>
  <c r="H4" i="13"/>
  <c r="G4" i="13"/>
  <c r="F4" i="13"/>
  <c r="E4" i="13"/>
  <c r="I97" i="13" l="1"/>
  <c r="F97" i="13"/>
  <c r="D69" i="13"/>
  <c r="D63" i="13"/>
  <c r="D42" i="13"/>
  <c r="D30" i="13"/>
  <c r="D25" i="13"/>
  <c r="D14" i="13"/>
  <c r="D11" i="13"/>
  <c r="D37" i="13"/>
  <c r="D75" i="13"/>
  <c r="D4" i="13"/>
  <c r="D56" i="13"/>
  <c r="D92" i="13"/>
  <c r="D48" i="13"/>
  <c r="D80" i="13"/>
  <c r="D86" i="13"/>
  <c r="D18" i="13"/>
  <c r="E91" i="11" l="1"/>
  <c r="B19" i="12"/>
  <c r="B20" i="12"/>
  <c r="B21" i="12"/>
  <c r="B22" i="12"/>
  <c r="B23" i="12"/>
  <c r="B24" i="12"/>
  <c r="B5" i="12"/>
  <c r="B6" i="12"/>
  <c r="B7" i="12"/>
  <c r="B8" i="12"/>
  <c r="B9" i="12"/>
  <c r="B10" i="12"/>
  <c r="B95" i="8" l="1"/>
  <c r="B94" i="8"/>
  <c r="B93" i="8"/>
  <c r="B92" i="8"/>
  <c r="G91" i="8"/>
  <c r="F91" i="8"/>
  <c r="E91" i="8"/>
  <c r="D91" i="8"/>
  <c r="C91" i="8"/>
  <c r="B90" i="8"/>
  <c r="B89" i="8"/>
  <c r="B88" i="8"/>
  <c r="B87" i="8"/>
  <c r="B86" i="8"/>
  <c r="G85" i="8"/>
  <c r="F85" i="8"/>
  <c r="E85" i="8"/>
  <c r="D85" i="8"/>
  <c r="C85" i="8"/>
  <c r="B84" i="8"/>
  <c r="B83" i="8"/>
  <c r="B82" i="8"/>
  <c r="B81" i="8"/>
  <c r="B80" i="8"/>
  <c r="G79" i="8"/>
  <c r="F79" i="8"/>
  <c r="E79" i="8"/>
  <c r="D79" i="8"/>
  <c r="C79" i="8"/>
  <c r="B79" i="8"/>
  <c r="B78" i="8"/>
  <c r="B77" i="8"/>
  <c r="B76" i="8"/>
  <c r="B75" i="8"/>
  <c r="B74" i="8" s="1"/>
  <c r="B73" i="8" s="1"/>
  <c r="G74" i="8"/>
  <c r="G73" i="8" s="1"/>
  <c r="F74" i="8"/>
  <c r="E74" i="8"/>
  <c r="D74" i="8"/>
  <c r="D73" i="8" s="1"/>
  <c r="C74" i="8"/>
  <c r="C73" i="8" s="1"/>
  <c r="F73" i="8"/>
  <c r="E73" i="8"/>
  <c r="B72" i="8"/>
  <c r="B71" i="8"/>
  <c r="B70" i="8"/>
  <c r="B69" i="8"/>
  <c r="B68" i="8"/>
  <c r="G67" i="8"/>
  <c r="F67" i="8"/>
  <c r="E67" i="8"/>
  <c r="D67" i="8"/>
  <c r="C67" i="8"/>
  <c r="B66" i="8"/>
  <c r="B65" i="8"/>
  <c r="B64" i="8"/>
  <c r="B63" i="8"/>
  <c r="B62" i="8"/>
  <c r="B61" i="8" s="1"/>
  <c r="G61" i="8"/>
  <c r="F61" i="8"/>
  <c r="E61" i="8"/>
  <c r="D61" i="8"/>
  <c r="C61" i="8"/>
  <c r="B60" i="8"/>
  <c r="B59" i="8"/>
  <c r="B58" i="8"/>
  <c r="B57" i="8"/>
  <c r="B56" i="8"/>
  <c r="B55" i="8"/>
  <c r="B54" i="8" s="1"/>
  <c r="G54" i="8"/>
  <c r="F54" i="8"/>
  <c r="E54" i="8"/>
  <c r="D54" i="8"/>
  <c r="C54" i="8"/>
  <c r="B53" i="8"/>
  <c r="B52" i="8"/>
  <c r="B48" i="8" s="1"/>
  <c r="B51" i="8"/>
  <c r="B50" i="8"/>
  <c r="B49" i="8"/>
  <c r="G48" i="8"/>
  <c r="F48" i="8"/>
  <c r="E48" i="8"/>
  <c r="D48" i="8"/>
  <c r="C48" i="8"/>
  <c r="B47" i="8"/>
  <c r="B46" i="8"/>
  <c r="B45" i="8"/>
  <c r="B44" i="8"/>
  <c r="B43" i="8"/>
  <c r="G42" i="8"/>
  <c r="F42" i="8"/>
  <c r="E42" i="8"/>
  <c r="D42" i="8"/>
  <c r="C42" i="8"/>
  <c r="B42" i="8"/>
  <c r="B41" i="8"/>
  <c r="B40" i="8"/>
  <c r="B39" i="8"/>
  <c r="B38" i="8"/>
  <c r="B37" i="8" s="1"/>
  <c r="G37" i="8"/>
  <c r="F37" i="8"/>
  <c r="E37" i="8"/>
  <c r="D37" i="8"/>
  <c r="C37" i="8"/>
  <c r="B36" i="8"/>
  <c r="B35" i="8"/>
  <c r="B34" i="8"/>
  <c r="B33" i="8"/>
  <c r="B32" i="8"/>
  <c r="B31" i="8"/>
  <c r="B30" i="8" s="1"/>
  <c r="G30" i="8"/>
  <c r="F30" i="8"/>
  <c r="E30" i="8"/>
  <c r="D30" i="8"/>
  <c r="C30" i="8"/>
  <c r="B29" i="8"/>
  <c r="B28" i="8"/>
  <c r="B27" i="8"/>
  <c r="B26" i="8"/>
  <c r="G25" i="8"/>
  <c r="F25" i="8"/>
  <c r="E25" i="8"/>
  <c r="D25" i="8"/>
  <c r="C25" i="8"/>
  <c r="B24" i="8"/>
  <c r="B23" i="8"/>
  <c r="B22" i="8"/>
  <c r="B21" i="8"/>
  <c r="B20" i="8"/>
  <c r="B19" i="8"/>
  <c r="B18" i="8" s="1"/>
  <c r="G18" i="8"/>
  <c r="F18" i="8"/>
  <c r="E18" i="8"/>
  <c r="D18" i="8"/>
  <c r="C18" i="8"/>
  <c r="B17" i="8"/>
  <c r="B16" i="8"/>
  <c r="B14" i="8" s="1"/>
  <c r="B15" i="8"/>
  <c r="G14" i="8"/>
  <c r="F14" i="8"/>
  <c r="E14" i="8"/>
  <c r="D14" i="8"/>
  <c r="C14" i="8"/>
  <c r="B13" i="8"/>
  <c r="B12" i="8"/>
  <c r="B11" i="8" s="1"/>
  <c r="G11" i="8"/>
  <c r="F11" i="8"/>
  <c r="E11" i="8"/>
  <c r="D11" i="8"/>
  <c r="C11" i="8"/>
  <c r="B10" i="8"/>
  <c r="B9" i="8"/>
  <c r="B8" i="8"/>
  <c r="B7" i="8"/>
  <c r="B6" i="8"/>
  <c r="B5" i="8"/>
  <c r="B4" i="8" s="1"/>
  <c r="G4" i="8"/>
  <c r="F4" i="8"/>
  <c r="E4" i="8"/>
  <c r="E96" i="8" s="1"/>
  <c r="D4" i="8"/>
  <c r="C4" i="8"/>
  <c r="F96" i="8" l="1"/>
  <c r="G96" i="8"/>
  <c r="B25" i="8"/>
  <c r="B67" i="8"/>
  <c r="B91" i="8"/>
  <c r="D96" i="8"/>
  <c r="B85" i="8"/>
  <c r="C96" i="8"/>
  <c r="B96" i="8" l="1"/>
  <c r="B95" i="12" l="1"/>
  <c r="B94" i="12"/>
  <c r="B93" i="12"/>
  <c r="B92" i="12"/>
  <c r="G91" i="12"/>
  <c r="F91" i="12"/>
  <c r="E91" i="12"/>
  <c r="D91" i="12"/>
  <c r="C91" i="12"/>
  <c r="B90" i="12"/>
  <c r="B89" i="12"/>
  <c r="B88" i="12"/>
  <c r="B87" i="12"/>
  <c r="B86" i="12"/>
  <c r="G85" i="12"/>
  <c r="F85" i="12"/>
  <c r="E85" i="12"/>
  <c r="D85" i="12"/>
  <c r="C85" i="12"/>
  <c r="B84" i="12"/>
  <c r="B83" i="12"/>
  <c r="B82" i="12"/>
  <c r="B81" i="12"/>
  <c r="B80" i="12"/>
  <c r="G79" i="12"/>
  <c r="F79" i="12"/>
  <c r="E79" i="12"/>
  <c r="D79" i="12"/>
  <c r="C79" i="12"/>
  <c r="B78" i="12"/>
  <c r="B77" i="12"/>
  <c r="B76" i="12"/>
  <c r="B75" i="12"/>
  <c r="G74" i="12"/>
  <c r="G73" i="12" s="1"/>
  <c r="F74" i="12"/>
  <c r="E74" i="12"/>
  <c r="D74" i="12"/>
  <c r="D73" i="12" s="1"/>
  <c r="C74" i="12"/>
  <c r="C73" i="12" s="1"/>
  <c r="F73" i="12"/>
  <c r="E73" i="12"/>
  <c r="B72" i="12"/>
  <c r="B71" i="12"/>
  <c r="B70" i="12"/>
  <c r="B69" i="12"/>
  <c r="B68" i="12"/>
  <c r="G67" i="12"/>
  <c r="F67" i="12"/>
  <c r="E67" i="12"/>
  <c r="D67" i="12"/>
  <c r="C67" i="12"/>
  <c r="B66" i="12"/>
  <c r="B65" i="12"/>
  <c r="B64" i="12"/>
  <c r="B63" i="12"/>
  <c r="B62" i="12"/>
  <c r="G61" i="12"/>
  <c r="F61" i="12"/>
  <c r="E61" i="12"/>
  <c r="D61" i="12"/>
  <c r="C61" i="12"/>
  <c r="B60" i="12"/>
  <c r="B59" i="12"/>
  <c r="B58" i="12"/>
  <c r="B57" i="12"/>
  <c r="B56" i="12"/>
  <c r="B55" i="12"/>
  <c r="G54" i="12"/>
  <c r="F54" i="12"/>
  <c r="E54" i="12"/>
  <c r="D54" i="12"/>
  <c r="C54" i="12"/>
  <c r="B53" i="12"/>
  <c r="B52" i="12"/>
  <c r="B51" i="12"/>
  <c r="B50" i="12"/>
  <c r="B49" i="12"/>
  <c r="G48" i="12"/>
  <c r="F48" i="12"/>
  <c r="E48" i="12"/>
  <c r="D48" i="12"/>
  <c r="C48" i="12"/>
  <c r="B47" i="12"/>
  <c r="B46" i="12"/>
  <c r="B45" i="12"/>
  <c r="B44" i="12"/>
  <c r="B43" i="12"/>
  <c r="G42" i="12"/>
  <c r="F42" i="12"/>
  <c r="E42" i="12"/>
  <c r="D42" i="12"/>
  <c r="C42" i="12"/>
  <c r="B41" i="12"/>
  <c r="B40" i="12"/>
  <c r="B39" i="12"/>
  <c r="B38" i="12"/>
  <c r="G37" i="12"/>
  <c r="F37" i="12"/>
  <c r="E37" i="12"/>
  <c r="D37" i="12"/>
  <c r="C37" i="12"/>
  <c r="B36" i="12"/>
  <c r="B35" i="12"/>
  <c r="B34" i="12"/>
  <c r="B33" i="12"/>
  <c r="B32" i="12"/>
  <c r="B31" i="12"/>
  <c r="G30" i="12"/>
  <c r="F30" i="12"/>
  <c r="E30" i="12"/>
  <c r="D30" i="12"/>
  <c r="C30" i="12"/>
  <c r="B29" i="12"/>
  <c r="B28" i="12"/>
  <c r="B27" i="12"/>
  <c r="B26" i="12"/>
  <c r="G25" i="12"/>
  <c r="F25" i="12"/>
  <c r="E25" i="12"/>
  <c r="D25" i="12"/>
  <c r="C25" i="12"/>
  <c r="B18" i="12"/>
  <c r="G18" i="12"/>
  <c r="F18" i="12"/>
  <c r="E18" i="12"/>
  <c r="D18" i="12"/>
  <c r="C18" i="12"/>
  <c r="B17" i="12"/>
  <c r="B16" i="12"/>
  <c r="B15" i="12"/>
  <c r="G14" i="12"/>
  <c r="F14" i="12"/>
  <c r="E14" i="12"/>
  <c r="D14" i="12"/>
  <c r="C14" i="12"/>
  <c r="B13" i="12"/>
  <c r="B12" i="12"/>
  <c r="G11" i="12"/>
  <c r="F11" i="12"/>
  <c r="E11" i="12"/>
  <c r="D11" i="12"/>
  <c r="C11" i="12"/>
  <c r="G4" i="12"/>
  <c r="F4" i="12"/>
  <c r="E4" i="12"/>
  <c r="D4" i="12"/>
  <c r="C4" i="12"/>
  <c r="C96" i="12" s="1"/>
  <c r="B4" i="12"/>
  <c r="G96" i="12" l="1"/>
  <c r="F96" i="12"/>
  <c r="B11" i="12"/>
  <c r="B85" i="12"/>
  <c r="B74" i="12"/>
  <c r="B54" i="12"/>
  <c r="E96" i="12"/>
  <c r="B79" i="12"/>
  <c r="B73" i="12"/>
  <c r="B67" i="12"/>
  <c r="B61" i="12"/>
  <c r="B48" i="12"/>
  <c r="B37" i="12"/>
  <c r="B25" i="12"/>
  <c r="B14" i="12"/>
  <c r="D96" i="12"/>
  <c r="B91" i="12"/>
  <c r="B42" i="12"/>
  <c r="B30" i="12"/>
  <c r="B95" i="11"/>
  <c r="B94" i="11"/>
  <c r="B93" i="11"/>
  <c r="B92" i="11"/>
  <c r="G91" i="11"/>
  <c r="F91" i="11"/>
  <c r="D91" i="11"/>
  <c r="C91" i="11"/>
  <c r="B90" i="11"/>
  <c r="B89" i="11"/>
  <c r="B88" i="11"/>
  <c r="B87" i="11"/>
  <c r="B86" i="11"/>
  <c r="G85" i="11"/>
  <c r="F85" i="11"/>
  <c r="E85" i="11"/>
  <c r="D85" i="11"/>
  <c r="C85" i="11"/>
  <c r="B84" i="11"/>
  <c r="B83" i="11"/>
  <c r="B82" i="11"/>
  <c r="B81" i="11"/>
  <c r="B80" i="11"/>
  <c r="G79" i="11"/>
  <c r="F79" i="11"/>
  <c r="E79" i="11"/>
  <c r="D79" i="11"/>
  <c r="C79" i="11"/>
  <c r="B78" i="11"/>
  <c r="B77" i="11"/>
  <c r="B76" i="11"/>
  <c r="B75" i="11"/>
  <c r="G74" i="11"/>
  <c r="G73" i="11" s="1"/>
  <c r="F74" i="11"/>
  <c r="F73" i="11" s="1"/>
  <c r="E74" i="11"/>
  <c r="E73" i="11" s="1"/>
  <c r="D74" i="11"/>
  <c r="D73" i="11" s="1"/>
  <c r="C74" i="11"/>
  <c r="C73" i="11"/>
  <c r="B72" i="11"/>
  <c r="B71" i="11"/>
  <c r="B70" i="11"/>
  <c r="B69" i="11"/>
  <c r="B68" i="11"/>
  <c r="G67" i="11"/>
  <c r="F67" i="11"/>
  <c r="E67" i="11"/>
  <c r="D67" i="11"/>
  <c r="C67" i="11"/>
  <c r="B66" i="11"/>
  <c r="B65" i="11"/>
  <c r="B64" i="11"/>
  <c r="B63" i="11"/>
  <c r="B62" i="11"/>
  <c r="G61" i="11"/>
  <c r="F61" i="11"/>
  <c r="E61" i="11"/>
  <c r="D61" i="11"/>
  <c r="C61" i="11"/>
  <c r="B60" i="11"/>
  <c r="B59" i="11"/>
  <c r="B58" i="11"/>
  <c r="B57" i="11"/>
  <c r="B56" i="11"/>
  <c r="B55" i="11"/>
  <c r="G54" i="11"/>
  <c r="F54" i="11"/>
  <c r="E54" i="11"/>
  <c r="D54" i="11"/>
  <c r="C54" i="11"/>
  <c r="B53" i="11"/>
  <c r="B52" i="11"/>
  <c r="B51" i="11"/>
  <c r="B50" i="11"/>
  <c r="B49" i="11"/>
  <c r="G48" i="11"/>
  <c r="F48" i="11"/>
  <c r="E48" i="11"/>
  <c r="D48" i="11"/>
  <c r="C48" i="11"/>
  <c r="B47" i="11"/>
  <c r="B46" i="11"/>
  <c r="B45" i="11"/>
  <c r="B44" i="11"/>
  <c r="B43" i="11"/>
  <c r="G42" i="11"/>
  <c r="F42" i="11"/>
  <c r="E42" i="11"/>
  <c r="D42" i="11"/>
  <c r="C42" i="11"/>
  <c r="B41" i="11"/>
  <c r="B40" i="11"/>
  <c r="B39" i="11"/>
  <c r="B38" i="11"/>
  <c r="G37" i="11"/>
  <c r="F37" i="11"/>
  <c r="E37" i="11"/>
  <c r="D37" i="11"/>
  <c r="C37" i="11"/>
  <c r="B36" i="11"/>
  <c r="B35" i="11"/>
  <c r="B34" i="11"/>
  <c r="B33" i="11"/>
  <c r="B32" i="11"/>
  <c r="B31" i="11"/>
  <c r="G30" i="11"/>
  <c r="F30" i="11"/>
  <c r="E30" i="11"/>
  <c r="D30" i="11"/>
  <c r="C30" i="11"/>
  <c r="B29" i="11"/>
  <c r="B28" i="11"/>
  <c r="B27" i="11"/>
  <c r="B26" i="11"/>
  <c r="G25" i="11"/>
  <c r="F25" i="11"/>
  <c r="E25" i="11"/>
  <c r="D25" i="11"/>
  <c r="C25" i="11"/>
  <c r="C24" i="11"/>
  <c r="B24" i="11" s="1"/>
  <c r="C23" i="11"/>
  <c r="B23" i="11" s="1"/>
  <c r="C22" i="11"/>
  <c r="B22" i="11" s="1"/>
  <c r="C21" i="11"/>
  <c r="B21" i="11" s="1"/>
  <c r="B20" i="11"/>
  <c r="C19" i="11"/>
  <c r="G18" i="11"/>
  <c r="F18" i="11"/>
  <c r="E18" i="11"/>
  <c r="D18" i="11"/>
  <c r="B17" i="11"/>
  <c r="B16" i="11"/>
  <c r="B15" i="11"/>
  <c r="G14" i="11"/>
  <c r="F14" i="11"/>
  <c r="E14" i="11"/>
  <c r="D14" i="11"/>
  <c r="C14" i="11"/>
  <c r="B13" i="11"/>
  <c r="B12" i="11"/>
  <c r="G11" i="11"/>
  <c r="F11" i="11"/>
  <c r="E11" i="11"/>
  <c r="D11" i="11"/>
  <c r="C11" i="11"/>
  <c r="C10" i="11"/>
  <c r="B10" i="11" s="1"/>
  <c r="C9" i="11"/>
  <c r="B9" i="11" s="1"/>
  <c r="C8" i="11"/>
  <c r="B8" i="11" s="1"/>
  <c r="C7" i="11"/>
  <c r="B7" i="11" s="1"/>
  <c r="C6" i="11"/>
  <c r="B6" i="11" s="1"/>
  <c r="B5" i="11"/>
  <c r="G4" i="11"/>
  <c r="F4" i="11"/>
  <c r="E4" i="11"/>
  <c r="D4" i="11"/>
  <c r="G96" i="10"/>
  <c r="F96" i="10"/>
  <c r="E96" i="10"/>
  <c r="D96" i="10"/>
  <c r="B95" i="10"/>
  <c r="B94" i="10"/>
  <c r="B93" i="10"/>
  <c r="B92" i="10"/>
  <c r="G91" i="10"/>
  <c r="F91" i="10"/>
  <c r="E91" i="10"/>
  <c r="D91" i="10"/>
  <c r="C91" i="10"/>
  <c r="B91" i="10"/>
  <c r="B90" i="10"/>
  <c r="B89" i="10"/>
  <c r="B88" i="10"/>
  <c r="B87" i="10"/>
  <c r="B86" i="10"/>
  <c r="G85" i="10"/>
  <c r="F85" i="10"/>
  <c r="E85" i="10"/>
  <c r="D85" i="10"/>
  <c r="C85" i="10"/>
  <c r="B85" i="10"/>
  <c r="B84" i="10"/>
  <c r="B83" i="10"/>
  <c r="B82" i="10"/>
  <c r="B81" i="10"/>
  <c r="B80" i="10"/>
  <c r="G79" i="10"/>
  <c r="F79" i="10"/>
  <c r="E79" i="10"/>
  <c r="D79" i="10"/>
  <c r="C79" i="10"/>
  <c r="B79" i="10"/>
  <c r="B78" i="10"/>
  <c r="B77" i="10"/>
  <c r="B76" i="10"/>
  <c r="B75" i="10"/>
  <c r="G74" i="10"/>
  <c r="F74" i="10"/>
  <c r="E74" i="10"/>
  <c r="D74" i="10"/>
  <c r="C74" i="10"/>
  <c r="B74" i="10"/>
  <c r="G73" i="10"/>
  <c r="F73" i="10"/>
  <c r="E73" i="10"/>
  <c r="D73" i="10"/>
  <c r="C73" i="10"/>
  <c r="B73" i="10"/>
  <c r="B72" i="10"/>
  <c r="B71" i="10"/>
  <c r="B70" i="10"/>
  <c r="B69" i="10"/>
  <c r="B68" i="10"/>
  <c r="G67" i="10"/>
  <c r="F67" i="10"/>
  <c r="E67" i="10"/>
  <c r="D67" i="10"/>
  <c r="C67" i="10"/>
  <c r="B67" i="10"/>
  <c r="B66" i="10"/>
  <c r="B65" i="10"/>
  <c r="B64" i="10"/>
  <c r="B63" i="10"/>
  <c r="B62" i="10"/>
  <c r="G61" i="10"/>
  <c r="F61" i="10"/>
  <c r="E61" i="10"/>
  <c r="D61" i="10"/>
  <c r="C61" i="10"/>
  <c r="B61" i="10"/>
  <c r="B60" i="10"/>
  <c r="B59" i="10"/>
  <c r="B58" i="10"/>
  <c r="B57" i="10"/>
  <c r="B56" i="10"/>
  <c r="B55" i="10"/>
  <c r="G54" i="10"/>
  <c r="F54" i="10"/>
  <c r="E54" i="10"/>
  <c r="D54" i="10"/>
  <c r="C54" i="10"/>
  <c r="B54" i="10"/>
  <c r="B53" i="10"/>
  <c r="B52" i="10"/>
  <c r="B51" i="10"/>
  <c r="B50" i="10"/>
  <c r="B49" i="10"/>
  <c r="G48" i="10"/>
  <c r="F48" i="10"/>
  <c r="E48" i="10"/>
  <c r="D48" i="10"/>
  <c r="C48" i="10"/>
  <c r="B48" i="10"/>
  <c r="B47" i="10"/>
  <c r="B46" i="10"/>
  <c r="B45" i="10"/>
  <c r="B44" i="10"/>
  <c r="B43" i="10"/>
  <c r="G42" i="10"/>
  <c r="F42" i="10"/>
  <c r="E42" i="10"/>
  <c r="D42" i="10"/>
  <c r="C42" i="10"/>
  <c r="B42" i="10"/>
  <c r="B41" i="10"/>
  <c r="B40" i="10"/>
  <c r="B39" i="10"/>
  <c r="B38" i="10"/>
  <c r="G37" i="10"/>
  <c r="F37" i="10"/>
  <c r="E37" i="10"/>
  <c r="D37" i="10"/>
  <c r="C37" i="10"/>
  <c r="B37" i="10"/>
  <c r="B36" i="10"/>
  <c r="B35" i="10"/>
  <c r="B34" i="10"/>
  <c r="B33" i="10"/>
  <c r="B32" i="10"/>
  <c r="B31" i="10"/>
  <c r="G30" i="10"/>
  <c r="F30" i="10"/>
  <c r="E30" i="10"/>
  <c r="D30" i="10"/>
  <c r="C30" i="10"/>
  <c r="B30" i="10"/>
  <c r="B29" i="10"/>
  <c r="B28" i="10"/>
  <c r="B27" i="10"/>
  <c r="B26" i="10"/>
  <c r="G25" i="10"/>
  <c r="F25" i="10"/>
  <c r="E25" i="10"/>
  <c r="D25" i="10"/>
  <c r="C25" i="10"/>
  <c r="B25" i="10"/>
  <c r="C24" i="10"/>
  <c r="B24" i="10" s="1"/>
  <c r="C23" i="10"/>
  <c r="B23" i="10" s="1"/>
  <c r="C22" i="10"/>
  <c r="B22" i="10" s="1"/>
  <c r="C21" i="10"/>
  <c r="B21" i="10" s="1"/>
  <c r="B20" i="10"/>
  <c r="C19" i="10"/>
  <c r="B19" i="10" s="1"/>
  <c r="G18" i="10"/>
  <c r="F18" i="10"/>
  <c r="E18" i="10"/>
  <c r="D18" i="10"/>
  <c r="B17" i="10"/>
  <c r="B16" i="10"/>
  <c r="B15" i="10"/>
  <c r="G14" i="10"/>
  <c r="F14" i="10"/>
  <c r="E14" i="10"/>
  <c r="D14" i="10"/>
  <c r="C14" i="10"/>
  <c r="B14" i="10"/>
  <c r="B13" i="10"/>
  <c r="B12" i="10"/>
  <c r="G11" i="10"/>
  <c r="F11" i="10"/>
  <c r="E11" i="10"/>
  <c r="D11" i="10"/>
  <c r="C11" i="10"/>
  <c r="B11" i="10"/>
  <c r="C10" i="10"/>
  <c r="B10" i="10" s="1"/>
  <c r="C9" i="10"/>
  <c r="B9" i="10" s="1"/>
  <c r="C8" i="10"/>
  <c r="B8" i="10" s="1"/>
  <c r="C7" i="10"/>
  <c r="B7" i="10" s="1"/>
  <c r="C6" i="10"/>
  <c r="B6" i="10" s="1"/>
  <c r="B5" i="10"/>
  <c r="G4" i="10"/>
  <c r="F4" i="10"/>
  <c r="E4" i="10"/>
  <c r="D4" i="10"/>
  <c r="G96" i="9"/>
  <c r="F96" i="9"/>
  <c r="E96" i="9"/>
  <c r="D96" i="9"/>
  <c r="C96" i="9"/>
  <c r="B96" i="9"/>
  <c r="B95" i="9"/>
  <c r="B94" i="9"/>
  <c r="B93" i="9"/>
  <c r="B92" i="9"/>
  <c r="G91" i="9"/>
  <c r="F91" i="9"/>
  <c r="E91" i="9"/>
  <c r="D91" i="9"/>
  <c r="C91" i="9"/>
  <c r="B91" i="9"/>
  <c r="B90" i="9"/>
  <c r="B89" i="9"/>
  <c r="B88" i="9"/>
  <c r="B87" i="9"/>
  <c r="B86" i="9"/>
  <c r="G85" i="9"/>
  <c r="F85" i="9"/>
  <c r="E85" i="9"/>
  <c r="D85" i="9"/>
  <c r="C85" i="9"/>
  <c r="B85" i="9"/>
  <c r="B84" i="9"/>
  <c r="B83" i="9"/>
  <c r="B82" i="9"/>
  <c r="B81" i="9"/>
  <c r="B80" i="9"/>
  <c r="G79" i="9"/>
  <c r="F79" i="9"/>
  <c r="E79" i="9"/>
  <c r="D79" i="9"/>
  <c r="C79" i="9"/>
  <c r="B79" i="9"/>
  <c r="B78" i="9"/>
  <c r="B77" i="9"/>
  <c r="B76" i="9"/>
  <c r="B75" i="9"/>
  <c r="G74" i="9"/>
  <c r="F74" i="9"/>
  <c r="E74" i="9"/>
  <c r="D74" i="9"/>
  <c r="C74" i="9"/>
  <c r="B74" i="9"/>
  <c r="G73" i="9"/>
  <c r="F73" i="9"/>
  <c r="E73" i="9"/>
  <c r="D73" i="9"/>
  <c r="C73" i="9"/>
  <c r="B73" i="9"/>
  <c r="B72" i="9"/>
  <c r="B71" i="9"/>
  <c r="B70" i="9"/>
  <c r="B69" i="9"/>
  <c r="B68" i="9"/>
  <c r="G67" i="9"/>
  <c r="F67" i="9"/>
  <c r="E67" i="9"/>
  <c r="D67" i="9"/>
  <c r="C67" i="9"/>
  <c r="B67" i="9"/>
  <c r="B66" i="9"/>
  <c r="B65" i="9"/>
  <c r="B64" i="9"/>
  <c r="B63" i="9"/>
  <c r="B62" i="9"/>
  <c r="G61" i="9"/>
  <c r="F61" i="9"/>
  <c r="E61" i="9"/>
  <c r="D61" i="9"/>
  <c r="C61" i="9"/>
  <c r="B61" i="9"/>
  <c r="B60" i="9"/>
  <c r="B59" i="9"/>
  <c r="B58" i="9"/>
  <c r="B57" i="9"/>
  <c r="B56" i="9"/>
  <c r="B55" i="9"/>
  <c r="G54" i="9"/>
  <c r="F54" i="9"/>
  <c r="E54" i="9"/>
  <c r="D54" i="9"/>
  <c r="C54" i="9"/>
  <c r="B54" i="9"/>
  <c r="B53" i="9"/>
  <c r="B52" i="9"/>
  <c r="B51" i="9"/>
  <c r="B50" i="9"/>
  <c r="B49" i="9"/>
  <c r="G48" i="9"/>
  <c r="F48" i="9"/>
  <c r="E48" i="9"/>
  <c r="D48" i="9"/>
  <c r="C48" i="9"/>
  <c r="B48" i="9"/>
  <c r="B47" i="9"/>
  <c r="B46" i="9"/>
  <c r="B45" i="9"/>
  <c r="B44" i="9"/>
  <c r="B43" i="9"/>
  <c r="G42" i="9"/>
  <c r="F42" i="9"/>
  <c r="E42" i="9"/>
  <c r="D42" i="9"/>
  <c r="C42" i="9"/>
  <c r="B42" i="9"/>
  <c r="B41" i="9"/>
  <c r="B40" i="9"/>
  <c r="B39" i="9"/>
  <c r="B38" i="9"/>
  <c r="G37" i="9"/>
  <c r="F37" i="9"/>
  <c r="E37" i="9"/>
  <c r="D37" i="9"/>
  <c r="C37" i="9"/>
  <c r="B37" i="9"/>
  <c r="B36" i="9"/>
  <c r="B35" i="9"/>
  <c r="B34" i="9"/>
  <c r="B33" i="9"/>
  <c r="B32" i="9"/>
  <c r="B31" i="9"/>
  <c r="G30" i="9"/>
  <c r="F30" i="9"/>
  <c r="E30" i="9"/>
  <c r="D30" i="9"/>
  <c r="C30" i="9"/>
  <c r="B30" i="9"/>
  <c r="B29" i="9"/>
  <c r="B28" i="9"/>
  <c r="B27" i="9"/>
  <c r="B26" i="9"/>
  <c r="G25" i="9"/>
  <c r="F25" i="9"/>
  <c r="E25" i="9"/>
  <c r="D25" i="9"/>
  <c r="C25" i="9"/>
  <c r="B25" i="9"/>
  <c r="B24" i="9"/>
  <c r="B23" i="9"/>
  <c r="B22" i="9"/>
  <c r="B21" i="9"/>
  <c r="B20" i="9"/>
  <c r="B19" i="9"/>
  <c r="G18" i="9"/>
  <c r="F18" i="9"/>
  <c r="E18" i="9"/>
  <c r="D18" i="9"/>
  <c r="C18" i="9"/>
  <c r="B18" i="9"/>
  <c r="B17" i="9"/>
  <c r="B16" i="9"/>
  <c r="B15" i="9"/>
  <c r="G14" i="9"/>
  <c r="F14" i="9"/>
  <c r="E14" i="9"/>
  <c r="D14" i="9"/>
  <c r="C14" i="9"/>
  <c r="B14" i="9"/>
  <c r="B13" i="9"/>
  <c r="B12" i="9"/>
  <c r="G11" i="9"/>
  <c r="F11" i="9"/>
  <c r="E11" i="9"/>
  <c r="D11" i="9"/>
  <c r="C11" i="9"/>
  <c r="B11" i="9"/>
  <c r="B10" i="9"/>
  <c r="B9" i="9"/>
  <c r="B8" i="9"/>
  <c r="B7" i="9"/>
  <c r="B6" i="9"/>
  <c r="B5" i="9"/>
  <c r="G4" i="9"/>
  <c r="F4" i="9"/>
  <c r="E4" i="9"/>
  <c r="D4" i="9"/>
  <c r="C4" i="9"/>
  <c r="B4" i="9"/>
  <c r="G96" i="7"/>
  <c r="F96" i="7"/>
  <c r="E96" i="7"/>
  <c r="D96" i="7"/>
  <c r="C96" i="7"/>
  <c r="B96" i="7"/>
  <c r="B95" i="7"/>
  <c r="B94" i="7"/>
  <c r="B93" i="7"/>
  <c r="B92" i="7"/>
  <c r="G91" i="7"/>
  <c r="F91" i="7"/>
  <c r="E91" i="7"/>
  <c r="D91" i="7"/>
  <c r="C91" i="7"/>
  <c r="B91" i="7"/>
  <c r="B90" i="7"/>
  <c r="B89" i="7"/>
  <c r="B88" i="7"/>
  <c r="B87" i="7"/>
  <c r="B86" i="7"/>
  <c r="G85" i="7"/>
  <c r="F85" i="7"/>
  <c r="E85" i="7"/>
  <c r="D85" i="7"/>
  <c r="C85" i="7"/>
  <c r="B85" i="7"/>
  <c r="B84" i="7"/>
  <c r="B83" i="7"/>
  <c r="B82" i="7"/>
  <c r="B81" i="7"/>
  <c r="B80" i="7"/>
  <c r="G79" i="7"/>
  <c r="F79" i="7"/>
  <c r="E79" i="7"/>
  <c r="D79" i="7"/>
  <c r="C79" i="7"/>
  <c r="B79" i="7"/>
  <c r="B78" i="7"/>
  <c r="B77" i="7"/>
  <c r="B76" i="7"/>
  <c r="B75" i="7"/>
  <c r="G74" i="7"/>
  <c r="F74" i="7"/>
  <c r="E74" i="7"/>
  <c r="D74" i="7"/>
  <c r="C74" i="7"/>
  <c r="B74" i="7"/>
  <c r="G73" i="7"/>
  <c r="F73" i="7"/>
  <c r="E73" i="7"/>
  <c r="D73" i="7"/>
  <c r="C73" i="7"/>
  <c r="B73" i="7"/>
  <c r="B72" i="7"/>
  <c r="B71" i="7"/>
  <c r="B70" i="7"/>
  <c r="B69" i="7"/>
  <c r="B68" i="7"/>
  <c r="G67" i="7"/>
  <c r="F67" i="7"/>
  <c r="E67" i="7"/>
  <c r="D67" i="7"/>
  <c r="C67" i="7"/>
  <c r="B67" i="7"/>
  <c r="B66" i="7"/>
  <c r="B65" i="7"/>
  <c r="B64" i="7"/>
  <c r="B63" i="7"/>
  <c r="B62" i="7"/>
  <c r="G61" i="7"/>
  <c r="F61" i="7"/>
  <c r="E61" i="7"/>
  <c r="D61" i="7"/>
  <c r="C61" i="7"/>
  <c r="B61" i="7"/>
  <c r="B60" i="7"/>
  <c r="B59" i="7"/>
  <c r="B58" i="7"/>
  <c r="B57" i="7"/>
  <c r="B56" i="7"/>
  <c r="B55" i="7"/>
  <c r="G54" i="7"/>
  <c r="F54" i="7"/>
  <c r="E54" i="7"/>
  <c r="D54" i="7"/>
  <c r="C54" i="7"/>
  <c r="B54" i="7"/>
  <c r="B53" i="7"/>
  <c r="B52" i="7"/>
  <c r="B51" i="7"/>
  <c r="B50" i="7"/>
  <c r="B49" i="7"/>
  <c r="G48" i="7"/>
  <c r="F48" i="7"/>
  <c r="E48" i="7"/>
  <c r="D48" i="7"/>
  <c r="C48" i="7"/>
  <c r="B48" i="7"/>
  <c r="B47" i="7"/>
  <c r="B46" i="7"/>
  <c r="B45" i="7"/>
  <c r="B44" i="7"/>
  <c r="B43" i="7"/>
  <c r="G42" i="7"/>
  <c r="F42" i="7"/>
  <c r="E42" i="7"/>
  <c r="D42" i="7"/>
  <c r="C42" i="7"/>
  <c r="B42" i="7"/>
  <c r="B41" i="7"/>
  <c r="B40" i="7"/>
  <c r="B39" i="7"/>
  <c r="B38" i="7"/>
  <c r="G37" i="7"/>
  <c r="F37" i="7"/>
  <c r="E37" i="7"/>
  <c r="D37" i="7"/>
  <c r="C37" i="7"/>
  <c r="B37" i="7"/>
  <c r="B36" i="7"/>
  <c r="B35" i="7"/>
  <c r="B34" i="7"/>
  <c r="B33" i="7"/>
  <c r="B32" i="7"/>
  <c r="B31" i="7"/>
  <c r="G30" i="7"/>
  <c r="F30" i="7"/>
  <c r="E30" i="7"/>
  <c r="D30" i="7"/>
  <c r="C30" i="7"/>
  <c r="B30" i="7"/>
  <c r="B29" i="7"/>
  <c r="B28" i="7"/>
  <c r="B27" i="7"/>
  <c r="B26" i="7"/>
  <c r="G25" i="7"/>
  <c r="F25" i="7"/>
  <c r="E25" i="7"/>
  <c r="D25" i="7"/>
  <c r="C25" i="7"/>
  <c r="B25" i="7"/>
  <c r="B24" i="7"/>
  <c r="B23" i="7"/>
  <c r="B22" i="7"/>
  <c r="B21" i="7"/>
  <c r="B20" i="7"/>
  <c r="B19" i="7"/>
  <c r="G18" i="7"/>
  <c r="F18" i="7"/>
  <c r="E18" i="7"/>
  <c r="D18" i="7"/>
  <c r="C18" i="7"/>
  <c r="B18" i="7"/>
  <c r="B17" i="7"/>
  <c r="B16" i="7"/>
  <c r="B15" i="7"/>
  <c r="G14" i="7"/>
  <c r="F14" i="7"/>
  <c r="E14" i="7"/>
  <c r="D14" i="7"/>
  <c r="C14" i="7"/>
  <c r="B14" i="7"/>
  <c r="B13" i="7"/>
  <c r="B12" i="7"/>
  <c r="G11" i="7"/>
  <c r="F11" i="7"/>
  <c r="E11" i="7"/>
  <c r="D11" i="7"/>
  <c r="C11" i="7"/>
  <c r="B11" i="7"/>
  <c r="B10" i="7"/>
  <c r="B9" i="7"/>
  <c r="B8" i="7"/>
  <c r="B7" i="7"/>
  <c r="B6" i="7"/>
  <c r="B5" i="7"/>
  <c r="G4" i="7"/>
  <c r="F4" i="7"/>
  <c r="E4" i="7"/>
  <c r="D4" i="7"/>
  <c r="C4" i="7"/>
  <c r="B4" i="7"/>
  <c r="I97" i="6"/>
  <c r="H97" i="6"/>
  <c r="G97" i="6"/>
  <c r="F97" i="6"/>
  <c r="E97" i="6"/>
  <c r="D97" i="6"/>
  <c r="D96" i="6"/>
  <c r="D95" i="6"/>
  <c r="D94" i="6"/>
  <c r="D93" i="6"/>
  <c r="I92" i="6"/>
  <c r="H92" i="6"/>
  <c r="G92" i="6"/>
  <c r="F92" i="6"/>
  <c r="E92" i="6"/>
  <c r="D92" i="6"/>
  <c r="D91" i="6"/>
  <c r="D90" i="6"/>
  <c r="D89" i="6"/>
  <c r="D88" i="6"/>
  <c r="D87" i="6"/>
  <c r="I86" i="6"/>
  <c r="H86" i="6"/>
  <c r="G86" i="6"/>
  <c r="F86" i="6"/>
  <c r="E86" i="6"/>
  <c r="D86" i="6"/>
  <c r="D85" i="6"/>
  <c r="D84" i="6"/>
  <c r="D83" i="6"/>
  <c r="D82" i="6"/>
  <c r="D81" i="6"/>
  <c r="I80" i="6"/>
  <c r="H80" i="6"/>
  <c r="G80" i="6"/>
  <c r="F80" i="6"/>
  <c r="E80" i="6"/>
  <c r="D80" i="6"/>
  <c r="D79" i="6"/>
  <c r="D78" i="6"/>
  <c r="D77" i="6"/>
  <c r="D76" i="6"/>
  <c r="I75" i="6"/>
  <c r="H75" i="6"/>
  <c r="G75" i="6"/>
  <c r="F75" i="6"/>
  <c r="E75" i="6"/>
  <c r="D75" i="6"/>
  <c r="D74" i="6"/>
  <c r="D73" i="6"/>
  <c r="D72" i="6"/>
  <c r="D71" i="6"/>
  <c r="D70" i="6"/>
  <c r="I69" i="6"/>
  <c r="H69" i="6"/>
  <c r="G69" i="6"/>
  <c r="F69" i="6"/>
  <c r="E69" i="6"/>
  <c r="D69" i="6"/>
  <c r="D68" i="6"/>
  <c r="D67" i="6"/>
  <c r="D66" i="6"/>
  <c r="D65" i="6"/>
  <c r="D64" i="6"/>
  <c r="I63" i="6"/>
  <c r="H63" i="6"/>
  <c r="G63" i="6"/>
  <c r="F63" i="6"/>
  <c r="E63" i="6"/>
  <c r="D63" i="6"/>
  <c r="D62" i="6"/>
  <c r="D61" i="6"/>
  <c r="D60" i="6"/>
  <c r="D59" i="6"/>
  <c r="D58" i="6"/>
  <c r="D57" i="6"/>
  <c r="I56" i="6"/>
  <c r="H56" i="6"/>
  <c r="G56" i="6"/>
  <c r="F56" i="6"/>
  <c r="E56" i="6"/>
  <c r="D56" i="6"/>
  <c r="D53" i="6"/>
  <c r="D52" i="6"/>
  <c r="D51" i="6"/>
  <c r="D50" i="6"/>
  <c r="D49" i="6"/>
  <c r="I48" i="6"/>
  <c r="H48" i="6"/>
  <c r="G48" i="6"/>
  <c r="F48" i="6"/>
  <c r="E48" i="6"/>
  <c r="D48" i="6"/>
  <c r="D47" i="6"/>
  <c r="D46" i="6"/>
  <c r="D45" i="6"/>
  <c r="D44" i="6"/>
  <c r="D43" i="6"/>
  <c r="I42" i="6"/>
  <c r="H42" i="6"/>
  <c r="G42" i="6"/>
  <c r="F42" i="6"/>
  <c r="D42" i="6"/>
  <c r="D41" i="6"/>
  <c r="D40" i="6"/>
  <c r="D39" i="6"/>
  <c r="D38" i="6"/>
  <c r="I37" i="6"/>
  <c r="H37" i="6"/>
  <c r="G37" i="6"/>
  <c r="F37" i="6"/>
  <c r="E37" i="6"/>
  <c r="D37" i="6"/>
  <c r="D36" i="6"/>
  <c r="D35" i="6"/>
  <c r="D34" i="6"/>
  <c r="D33" i="6"/>
  <c r="D32" i="6"/>
  <c r="D31" i="6"/>
  <c r="I30" i="6"/>
  <c r="H30" i="6"/>
  <c r="G30" i="6"/>
  <c r="F30" i="6"/>
  <c r="E30" i="6"/>
  <c r="D30" i="6"/>
  <c r="D29" i="6"/>
  <c r="D28" i="6"/>
  <c r="D27" i="6"/>
  <c r="D26" i="6"/>
  <c r="I25" i="6"/>
  <c r="H25" i="6"/>
  <c r="G25" i="6"/>
  <c r="F25" i="6"/>
  <c r="E25" i="6"/>
  <c r="D25" i="6"/>
  <c r="D24" i="6"/>
  <c r="D23" i="6"/>
  <c r="D22" i="6"/>
  <c r="D21" i="6"/>
  <c r="D20" i="6"/>
  <c r="D19" i="6"/>
  <c r="I18" i="6"/>
  <c r="H18" i="6"/>
  <c r="G18" i="6"/>
  <c r="F18" i="6"/>
  <c r="E18" i="6"/>
  <c r="D18" i="6"/>
  <c r="D17" i="6"/>
  <c r="D16" i="6"/>
  <c r="D15" i="6"/>
  <c r="I14" i="6"/>
  <c r="H14" i="6"/>
  <c r="G14" i="6"/>
  <c r="F14" i="6"/>
  <c r="E14" i="6"/>
  <c r="D14" i="6"/>
  <c r="D13" i="6"/>
  <c r="D12" i="6"/>
  <c r="I11" i="6"/>
  <c r="H11" i="6"/>
  <c r="G11" i="6"/>
  <c r="F11" i="6"/>
  <c r="E11" i="6"/>
  <c r="D11" i="6"/>
  <c r="D10" i="6"/>
  <c r="D9" i="6"/>
  <c r="D8" i="6"/>
  <c r="D7" i="6"/>
  <c r="D6" i="6"/>
  <c r="D5" i="6"/>
  <c r="I4" i="6"/>
  <c r="H4" i="6"/>
  <c r="G4" i="6"/>
  <c r="F4" i="6"/>
  <c r="E4" i="6"/>
  <c r="D4" i="6"/>
  <c r="C18" i="11" l="1"/>
  <c r="B54" i="11"/>
  <c r="G96" i="11"/>
  <c r="F96" i="11"/>
  <c r="B14" i="11"/>
  <c r="E96" i="11"/>
  <c r="B11" i="11"/>
  <c r="B79" i="11"/>
  <c r="B91" i="11"/>
  <c r="B48" i="11"/>
  <c r="B42" i="11"/>
  <c r="B37" i="11"/>
  <c r="B30" i="11"/>
  <c r="B25" i="11"/>
  <c r="D96" i="11"/>
  <c r="B85" i="11"/>
  <c r="B74" i="11"/>
  <c r="B73" i="11" s="1"/>
  <c r="B67" i="11"/>
  <c r="B61" i="11"/>
  <c r="B96" i="12"/>
  <c r="B4" i="10"/>
  <c r="B18" i="10"/>
  <c r="C4" i="10"/>
  <c r="C4" i="11"/>
  <c r="B19" i="11"/>
  <c r="B18" i="11" s="1"/>
  <c r="C18" i="10"/>
  <c r="B4" i="11"/>
  <c r="C96" i="10" l="1"/>
  <c r="B96" i="10" s="1"/>
  <c r="C96" i="11"/>
  <c r="B96" i="11" s="1"/>
</calcChain>
</file>

<file path=xl/sharedStrings.xml><?xml version="1.0" encoding="utf-8"?>
<sst xmlns="http://schemas.openxmlformats.org/spreadsheetml/2006/main" count="866" uniqueCount="136">
  <si>
    <t>Сумын нэр</t>
  </si>
  <si>
    <t>Багийн нэр</t>
  </si>
  <si>
    <t>Бүгд</t>
  </si>
  <si>
    <t>үүнээс</t>
  </si>
  <si>
    <t>тэмээ</t>
  </si>
  <si>
    <t>адуу</t>
  </si>
  <si>
    <t>үхэр</t>
  </si>
  <si>
    <t>хонь</t>
  </si>
  <si>
    <t>ямаа</t>
  </si>
  <si>
    <t>Дүн</t>
  </si>
  <si>
    <t>Баяннуур</t>
  </si>
  <si>
    <t>Гурванбулаг</t>
  </si>
  <si>
    <t>Орхон</t>
  </si>
  <si>
    <t>Хялганат 4-р баг</t>
  </si>
  <si>
    <t xml:space="preserve">Багийн нэр </t>
  </si>
  <si>
    <t xml:space="preserve">Баян-Агт </t>
  </si>
  <si>
    <t xml:space="preserve">Дүн </t>
  </si>
  <si>
    <t xml:space="preserve">Баян-Агт 1-р баг </t>
  </si>
  <si>
    <t xml:space="preserve">Баян-Агт 2-р баг </t>
  </si>
  <si>
    <t xml:space="preserve">Баян-Агт 3-р баг </t>
  </si>
  <si>
    <t xml:space="preserve">Баян-Агт 4-р баг </t>
  </si>
  <si>
    <t xml:space="preserve">Баян-Агт 5-р баг </t>
  </si>
  <si>
    <t xml:space="preserve">Баян-Агт 6-р баг </t>
  </si>
  <si>
    <t xml:space="preserve">Баяннуур 1-р баг </t>
  </si>
  <si>
    <t xml:space="preserve">Баяннуур 2-р баг </t>
  </si>
  <si>
    <t xml:space="preserve">Бугат </t>
  </si>
  <si>
    <t xml:space="preserve">Бугат 1-р баг </t>
  </si>
  <si>
    <t xml:space="preserve">Бугат 2-р баг </t>
  </si>
  <si>
    <t xml:space="preserve">Бугат 3-р баг </t>
  </si>
  <si>
    <t xml:space="preserve">Булган </t>
  </si>
  <si>
    <t xml:space="preserve">Булган 1-р баг </t>
  </si>
  <si>
    <t xml:space="preserve">Булган 2-р баг </t>
  </si>
  <si>
    <t xml:space="preserve">Булган 3-р баг </t>
  </si>
  <si>
    <t xml:space="preserve">Булган 4-р баг </t>
  </si>
  <si>
    <t xml:space="preserve">Булган 5-р баг </t>
  </si>
  <si>
    <t xml:space="preserve">Булган 6-р баг </t>
  </si>
  <si>
    <t xml:space="preserve">Бүрэгхангай </t>
  </si>
  <si>
    <t xml:space="preserve">Бүрэгхангай 1-р баг </t>
  </si>
  <si>
    <t xml:space="preserve">Бүрэгхангай 2-р баг </t>
  </si>
  <si>
    <t xml:space="preserve">Бүрэгхангай 3-р баг </t>
  </si>
  <si>
    <t xml:space="preserve">Бүрэгхангай 4-р баг </t>
  </si>
  <si>
    <t xml:space="preserve">Гурванбулаг 1-р баг </t>
  </si>
  <si>
    <t xml:space="preserve">Гурванбулаг 2-р баг </t>
  </si>
  <si>
    <t xml:space="preserve">Гурванбулаг 3-р баг </t>
  </si>
  <si>
    <t xml:space="preserve">Гурванбулаг 4-р баг </t>
  </si>
  <si>
    <t xml:space="preserve">Гурванбулаг 5-р баг </t>
  </si>
  <si>
    <t xml:space="preserve">Гурванбулаг 6-р баг </t>
  </si>
  <si>
    <t xml:space="preserve">Дашинчилэн </t>
  </si>
  <si>
    <t xml:space="preserve">Дашинчилэн 1-р баг </t>
  </si>
  <si>
    <t xml:space="preserve">Дашинчилэн 2-рб аг </t>
  </si>
  <si>
    <t xml:space="preserve">Дашинчилэн 3-р баг </t>
  </si>
  <si>
    <t xml:space="preserve">Дашинчилэн 4-р баг </t>
  </si>
  <si>
    <t xml:space="preserve">Могод </t>
  </si>
  <si>
    <t xml:space="preserve">Могод 1-р баг </t>
  </si>
  <si>
    <t xml:space="preserve">Могод 2-р баг </t>
  </si>
  <si>
    <t xml:space="preserve">Могод 3-р баг </t>
  </si>
  <si>
    <t xml:space="preserve">Могод 4-р баг </t>
  </si>
  <si>
    <t xml:space="preserve">Могод 5-р баг </t>
  </si>
  <si>
    <t xml:space="preserve">Орхон 1-р баг </t>
  </si>
  <si>
    <t xml:space="preserve">Орхон 2-р баг </t>
  </si>
  <si>
    <t xml:space="preserve">Орхон 3-р баг </t>
  </si>
  <si>
    <t xml:space="preserve">Орхон 4-р баг </t>
  </si>
  <si>
    <t xml:space="preserve">Орхон 5-р баг </t>
  </si>
  <si>
    <t xml:space="preserve">Сайхан </t>
  </si>
  <si>
    <t xml:space="preserve">Сайхан 1-р баг </t>
  </si>
  <si>
    <t xml:space="preserve">Сайхан 2-рб аг </t>
  </si>
  <si>
    <t xml:space="preserve">Сайхан 3-р баг </t>
  </si>
  <si>
    <t xml:space="preserve">Сайхан 4-р баг </t>
  </si>
  <si>
    <t xml:space="preserve">Сайхан 5-р баг </t>
  </si>
  <si>
    <t xml:space="preserve">Сайхан 6-р баг </t>
  </si>
  <si>
    <t xml:space="preserve">Сэлэнгэ </t>
  </si>
  <si>
    <t xml:space="preserve">Сэлэнгэ 1-р баг </t>
  </si>
  <si>
    <t xml:space="preserve">Сэлэнгэ 2-рб аг </t>
  </si>
  <si>
    <t xml:space="preserve">Сэлэнгэ 3-р баг </t>
  </si>
  <si>
    <t xml:space="preserve">Сэлэнгэ 4-р баг </t>
  </si>
  <si>
    <t xml:space="preserve">Сэлэнгэ 5-р баг </t>
  </si>
  <si>
    <t xml:space="preserve">Тэшиг </t>
  </si>
  <si>
    <t xml:space="preserve">Тэшиг 1-р баг </t>
  </si>
  <si>
    <t xml:space="preserve">Тэшиг 2-р баг </t>
  </si>
  <si>
    <t xml:space="preserve">Тэшиг 3-р баг </t>
  </si>
  <si>
    <t xml:space="preserve">Тэшиг 4-р баг </t>
  </si>
  <si>
    <t xml:space="preserve">Тэшиг 5-р баг </t>
  </si>
  <si>
    <t xml:space="preserve">Хангал  </t>
  </si>
  <si>
    <t xml:space="preserve">Хангал 1-р баг </t>
  </si>
  <si>
    <t xml:space="preserve">Хангал 2-р баг </t>
  </si>
  <si>
    <t xml:space="preserve">Хангал 3-р баг </t>
  </si>
  <si>
    <t xml:space="preserve">Хишиг-Өндөр </t>
  </si>
  <si>
    <t xml:space="preserve">Хишиг-Өндөр 1-р баг </t>
  </si>
  <si>
    <t xml:space="preserve">Хишиг-Өндөр 2-р баг </t>
  </si>
  <si>
    <t xml:space="preserve">Хишиг-Өндөр 3-р баг </t>
  </si>
  <si>
    <t xml:space="preserve">Хишиг-Өндөр 4-р баг </t>
  </si>
  <si>
    <t xml:space="preserve">Хишиг-Өндөр 5-р баг </t>
  </si>
  <si>
    <t xml:space="preserve">Хутаг-Өндөр </t>
  </si>
  <si>
    <t xml:space="preserve">Хутаг-Өндөр 1-р баг </t>
  </si>
  <si>
    <t xml:space="preserve">Хутаг-Өндөр 2-р баг </t>
  </si>
  <si>
    <t xml:space="preserve">Хутаг-Өндөр 3-р баг </t>
  </si>
  <si>
    <t xml:space="preserve">Хутаг-Өндөр 4-рб аг </t>
  </si>
  <si>
    <t xml:space="preserve">Хутаг-Өндөр 5-р баг </t>
  </si>
  <si>
    <t xml:space="preserve">Рашаант </t>
  </si>
  <si>
    <t xml:space="preserve">Рашаант 1-р баг </t>
  </si>
  <si>
    <t xml:space="preserve">Рашаант 2-р баг </t>
  </si>
  <si>
    <t xml:space="preserve">Рашаант 3-рб аг </t>
  </si>
  <si>
    <t xml:space="preserve">Рашаант 4-р баг </t>
  </si>
  <si>
    <t xml:space="preserve"> ХЭЭЛТЭГЧ 2018</t>
  </si>
  <si>
    <t xml:space="preserve"> ХЭЭЛТЭГЧ 2017</t>
  </si>
  <si>
    <t>Ñóìûí íýð</t>
  </si>
  <si>
    <t>¯¿íýýñ</t>
  </si>
  <si>
    <t>òýìýý</t>
  </si>
  <si>
    <t>àäóó</t>
  </si>
  <si>
    <t>¿хýð</t>
  </si>
  <si>
    <t xml:space="preserve">õîíü </t>
  </si>
  <si>
    <t>ÿìàà</t>
  </si>
  <si>
    <t xml:space="preserve">Баян-Агт Бүгд </t>
  </si>
  <si>
    <t>Баяннуур Бүгд</t>
  </si>
  <si>
    <t xml:space="preserve">Бугат Бүгд </t>
  </si>
  <si>
    <t>Булган Бүгд</t>
  </si>
  <si>
    <t>Бүрэгхангай Бүгд</t>
  </si>
  <si>
    <t>Гурванбулаг Бүгд</t>
  </si>
  <si>
    <t>Дашинчилэн Бүгд</t>
  </si>
  <si>
    <t>Могод Бүгд</t>
  </si>
  <si>
    <t>Орхон Бүгд</t>
  </si>
  <si>
    <t>Сайхан Бүгд</t>
  </si>
  <si>
    <t>Сэлэнгэ Бүгд</t>
  </si>
  <si>
    <t>Тэшиг Бүгд</t>
  </si>
  <si>
    <t xml:space="preserve">Хангал Хялганат </t>
  </si>
  <si>
    <t xml:space="preserve">Хангал Бүгд </t>
  </si>
  <si>
    <t>Хялганат</t>
  </si>
  <si>
    <t>Хишиг-Өндөр Бүгд</t>
  </si>
  <si>
    <t>Хутаг-Өндөр Бүгд</t>
  </si>
  <si>
    <t>Рашаант Бүгд</t>
  </si>
  <si>
    <t xml:space="preserve"> ХЭЭЛТЭГЧ 2016</t>
  </si>
  <si>
    <t xml:space="preserve"> ХЭЭЛТЭГЧ 2015</t>
  </si>
  <si>
    <t xml:space="preserve"> ХЭЭЛТЭГЧ 2014</t>
  </si>
  <si>
    <t xml:space="preserve"> ХЭЭЛТЭГЧ 2013</t>
  </si>
  <si>
    <t xml:space="preserve"> ХЭЭЛТЭГЧ 2012</t>
  </si>
  <si>
    <t xml:space="preserve"> ХЭЭЛТЭГЧ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</si>
</sst>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¥&quot;* #,##0.00_ ;_ &quot;¥&quot;* \-#,##0.00_ ;_ &quot;¥&quot;* &quot;-&quot;??_ ;_ @_ "/>
    <numFmt numFmtId="165" formatCode="_-* #,##0.00_₮_-;\-* #,##0.00_₮_-;_-* &quot;-&quot;??_₮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theme="1"/>
      <name val="Mongolian Baiti"/>
      <family val="2"/>
      <charset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name val="Arial Mon"/>
      <family val="2"/>
    </font>
    <font>
      <sz val="11"/>
      <name val="Arial Mon"/>
      <family val="2"/>
    </font>
    <font>
      <b/>
      <sz val="10"/>
      <name val="Arial Mon"/>
      <family val="2"/>
    </font>
    <font>
      <sz val="8"/>
      <color rgb="FF000000"/>
      <name val="Arial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0">
    <xf numFmtId="0" fontId="0" fillId="0" borderId="0"/>
    <xf numFmtId="0" fontId="3" fillId="2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6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4" applyNumberFormat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24" fillId="9" borderId="0" applyNumberFormat="0" applyBorder="0" applyAlignment="0" applyProtection="0"/>
    <xf numFmtId="0" fontId="18" fillId="6" borderId="5" applyNumberFormat="0" applyAlignment="0" applyProtection="0"/>
    <xf numFmtId="0" fontId="23" fillId="0" borderId="9" applyNumberFormat="0" applyFill="0" applyAlignment="0" applyProtection="0"/>
    <xf numFmtId="0" fontId="17" fillId="5" borderId="4" applyNumberFormat="0" applyAlignment="0" applyProtection="0"/>
    <xf numFmtId="0" fontId="25" fillId="0" borderId="0"/>
    <xf numFmtId="0" fontId="6" fillId="22" borderId="0" applyNumberFormat="0" applyBorder="0" applyAlignment="0" applyProtection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0" fillId="0" borderId="6" applyNumberFormat="0" applyFill="0" applyAlignment="0" applyProtection="0"/>
    <xf numFmtId="0" fontId="6" fillId="8" borderId="8" applyNumberFormat="0" applyFon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7" applyNumberFormat="0" applyAlignment="0" applyProtection="0"/>
    <xf numFmtId="0" fontId="11" fillId="0" borderId="1" applyNumberFormat="0" applyFill="0" applyAlignment="0" applyProtection="0"/>
  </cellStyleXfs>
  <cellXfs count="74">
    <xf numFmtId="0" fontId="0" fillId="0" borderId="0" xfId="0"/>
    <xf numFmtId="0" fontId="8" fillId="0" borderId="15" xfId="0" applyFont="1" applyFill="1" applyBorder="1"/>
    <xf numFmtId="0" fontId="8" fillId="0" borderId="21" xfId="1" applyFont="1" applyFill="1" applyBorder="1"/>
    <xf numFmtId="0" fontId="8" fillId="0" borderId="16" xfId="0" applyFont="1" applyFill="1" applyBorder="1"/>
    <xf numFmtId="0" fontId="8" fillId="0" borderId="16" xfId="1" applyFont="1" applyFill="1" applyBorder="1"/>
    <xf numFmtId="0" fontId="9" fillId="0" borderId="15" xfId="0" applyFont="1" applyFill="1" applyBorder="1"/>
    <xf numFmtId="0" fontId="8" fillId="0" borderId="22" xfId="0" applyFont="1" applyFill="1" applyBorder="1"/>
    <xf numFmtId="0" fontId="8" fillId="0" borderId="12" xfId="0" applyFont="1" applyFill="1" applyBorder="1"/>
    <xf numFmtId="0" fontId="8" fillId="0" borderId="21" xfId="0" applyFont="1" applyFill="1" applyBorder="1"/>
    <xf numFmtId="0" fontId="5" fillId="0" borderId="15" xfId="0" applyNumberFormat="1" applyFont="1" applyFill="1" applyBorder="1" applyAlignment="1">
      <alignment horizontal="right" vertical="center" wrapText="1" readingOrder="1"/>
    </xf>
    <xf numFmtId="0" fontId="0" fillId="0" borderId="0" xfId="0"/>
    <xf numFmtId="0" fontId="5" fillId="0" borderId="1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Fill="1" applyBorder="1"/>
    <xf numFmtId="0" fontId="8" fillId="0" borderId="20" xfId="0" applyFont="1" applyFill="1" applyBorder="1"/>
    <xf numFmtId="0" fontId="8" fillId="0" borderId="15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 wrapText="1" readingOrder="1"/>
    </xf>
    <xf numFmtId="0" fontId="8" fillId="0" borderId="18" xfId="1" applyFont="1" applyFill="1" applyBorder="1"/>
    <xf numFmtId="0" fontId="8" fillId="0" borderId="14" xfId="0" applyFont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0" fontId="8" fillId="0" borderId="0" xfId="0" applyFont="1"/>
    <xf numFmtId="0" fontId="8" fillId="0" borderId="17" xfId="1" applyFont="1" applyFill="1" applyBorder="1" applyAlignment="1">
      <alignment horizontal="center"/>
    </xf>
    <xf numFmtId="0" fontId="8" fillId="0" borderId="17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/>
    <xf numFmtId="0" fontId="8" fillId="0" borderId="16" xfId="0" applyFont="1" applyFill="1" applyBorder="1" applyAlignment="1">
      <alignment horizontal="center"/>
    </xf>
    <xf numFmtId="0" fontId="0" fillId="0" borderId="24" xfId="0" applyBorder="1"/>
    <xf numFmtId="0" fontId="26" fillId="0" borderId="11" xfId="0" applyFont="1" applyBorder="1" applyAlignment="1">
      <alignment horizontal="center" vertical="center"/>
    </xf>
    <xf numFmtId="0" fontId="27" fillId="0" borderId="31" xfId="1" applyFont="1" applyFill="1" applyBorder="1"/>
    <xf numFmtId="0" fontId="8" fillId="33" borderId="32" xfId="0" applyFont="1" applyFill="1" applyBorder="1"/>
    <xf numFmtId="0" fontId="8" fillId="0" borderId="32" xfId="0" applyFont="1" applyBorder="1"/>
    <xf numFmtId="0" fontId="8" fillId="0" borderId="32" xfId="0" applyFont="1" applyFill="1" applyBorder="1"/>
    <xf numFmtId="0" fontId="8" fillId="34" borderId="32" xfId="0" applyFont="1" applyFill="1" applyBorder="1"/>
    <xf numFmtId="0" fontId="26" fillId="0" borderId="11" xfId="0" applyFont="1" applyFill="1" applyBorder="1"/>
    <xf numFmtId="0" fontId="8" fillId="35" borderId="30" xfId="0" applyFont="1" applyFill="1" applyBorder="1"/>
    <xf numFmtId="0" fontId="8" fillId="36" borderId="30" xfId="0" applyFont="1" applyFill="1" applyBorder="1"/>
    <xf numFmtId="0" fontId="26" fillId="0" borderId="0" xfId="0" applyFont="1" applyFill="1"/>
    <xf numFmtId="0" fontId="8" fillId="36" borderId="32" xfId="0" applyFont="1" applyFill="1" applyBorder="1"/>
    <xf numFmtId="0" fontId="8" fillId="0" borderId="34" xfId="0" applyFont="1" applyBorder="1"/>
    <xf numFmtId="0" fontId="8" fillId="0" borderId="35" xfId="0" applyFont="1" applyBorder="1"/>
    <xf numFmtId="0" fontId="8" fillId="33" borderId="36" xfId="0" applyFont="1" applyFill="1" applyBorder="1"/>
    <xf numFmtId="0" fontId="5" fillId="0" borderId="37" xfId="0" applyNumberFormat="1" applyFont="1" applyFill="1" applyBorder="1" applyAlignment="1">
      <alignment horizontal="right" vertical="center" wrapText="1" readingOrder="1"/>
    </xf>
    <xf numFmtId="0" fontId="5" fillId="0" borderId="33" xfId="0" applyNumberFormat="1" applyFont="1" applyFill="1" applyBorder="1" applyAlignment="1">
      <alignment horizontal="right" vertical="center" wrapText="1" readingOrder="1"/>
    </xf>
    <xf numFmtId="0" fontId="5" fillId="0" borderId="38" xfId="0" applyNumberFormat="1" applyFont="1" applyFill="1" applyBorder="1" applyAlignment="1">
      <alignment horizontal="right" vertical="center" wrapText="1" readingOrder="1"/>
    </xf>
    <xf numFmtId="0" fontId="8" fillId="0" borderId="19" xfId="0" applyFont="1" applyBorder="1" applyAlignment="1">
      <alignment horizontal="center" vertical="center"/>
    </xf>
    <xf numFmtId="0" fontId="8" fillId="37" borderId="32" xfId="0" applyFont="1" applyFill="1" applyBorder="1"/>
    <xf numFmtId="0" fontId="29" fillId="0" borderId="10" xfId="0" applyNumberFormat="1" applyFont="1" applyFill="1" applyBorder="1" applyAlignment="1">
      <alignment horizontal="right" vertical="center" wrapText="1" readingOrder="1"/>
    </xf>
    <xf numFmtId="0" fontId="0" fillId="0" borderId="18" xfId="0" applyBorder="1"/>
    <xf numFmtId="0" fontId="8" fillId="0" borderId="18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</cellXfs>
  <cellStyles count="170">
    <cellStyle name="20% - Accent1 2" xfId="128"/>
    <cellStyle name="20% - Accent2 2" xfId="161"/>
    <cellStyle name="20% - Accent3 2" xfId="157"/>
    <cellStyle name="20% - Accent4 2" xfId="138"/>
    <cellStyle name="20% - Accent5 2" xfId="150"/>
    <cellStyle name="20% - Accent6 2" xfId="146"/>
    <cellStyle name="40% - Accent1 2" xfId="127"/>
    <cellStyle name="40% - Accent2 2" xfId="160"/>
    <cellStyle name="40% - Accent3 2" xfId="156"/>
    <cellStyle name="40% - Accent4 2" xfId="153"/>
    <cellStyle name="40% - Accent5 2" xfId="149"/>
    <cellStyle name="40% - Accent6 2" xfId="145"/>
    <cellStyle name="60% - Accent1 2" xfId="163"/>
    <cellStyle name="60% - Accent2 2" xfId="159"/>
    <cellStyle name="60% - Accent3 2" xfId="155"/>
    <cellStyle name="60% - Accent4 2" xfId="152"/>
    <cellStyle name="60% - Accent5 2" xfId="148"/>
    <cellStyle name="60% - Accent6 2" xfId="144"/>
    <cellStyle name="Accent1 2" xfId="133"/>
    <cellStyle name="Accent2 2" xfId="162"/>
    <cellStyle name="Accent3 2" xfId="158"/>
    <cellStyle name="Accent4 2" xfId="154"/>
    <cellStyle name="Accent5 2" xfId="151"/>
    <cellStyle name="Accent6 2" xfId="147"/>
    <cellStyle name="Bad 2" xfId="139"/>
    <cellStyle name="Calculation 2" xfId="130"/>
    <cellStyle name="Check Cell 2" xfId="168"/>
    <cellStyle name="Comma 3" xfId="7"/>
    <cellStyle name="Comma 5" xfId="9"/>
    <cellStyle name="Comma 6" xfId="12"/>
    <cellStyle name="Comma 7" xfId="10"/>
    <cellStyle name="Comma 8" xfId="11"/>
    <cellStyle name="Currency 2" xfId="65"/>
    <cellStyle name="Explanatory Text 2" xfId="129"/>
    <cellStyle name="Good" xfId="1" builtinId="26"/>
    <cellStyle name="Good 2" xfId="140"/>
    <cellStyle name="Heading 1 2" xfId="169"/>
    <cellStyle name="Heading 2 2" xfId="141"/>
    <cellStyle name="Heading 3 2" xfId="132"/>
    <cellStyle name="Heading 4 2" xfId="142"/>
    <cellStyle name="Input 2" xfId="136"/>
    <cellStyle name="Linked Cell 2" xfId="164"/>
    <cellStyle name="Neutral 2" xfId="131"/>
    <cellStyle name="Normal" xfId="0" builtinId="0"/>
    <cellStyle name="Normal 10" xfId="19"/>
    <cellStyle name="Normal 100" xfId="115"/>
    <cellStyle name="Normal 101" xfId="116"/>
    <cellStyle name="Normal 102" xfId="117"/>
    <cellStyle name="Normal 103" xfId="118"/>
    <cellStyle name="Normal 104" xfId="119"/>
    <cellStyle name="Normal 105" xfId="120"/>
    <cellStyle name="Normal 106" xfId="121"/>
    <cellStyle name="Normal 108" xfId="125"/>
    <cellStyle name="Normal 109" xfId="122"/>
    <cellStyle name="Normal 11" xfId="20"/>
    <cellStyle name="Normal 110" xfId="123"/>
    <cellStyle name="Normal 12" xfId="21"/>
    <cellStyle name="Normal 13" xfId="66"/>
    <cellStyle name="Normal 14" xfId="22"/>
    <cellStyle name="Normal 15" xfId="67"/>
    <cellStyle name="Normal 16" xfId="68"/>
    <cellStyle name="Normal 16 2" xfId="124"/>
    <cellStyle name="Normal 17" xfId="69"/>
    <cellStyle name="Normal 18" xfId="70"/>
    <cellStyle name="Normal 19" xfId="72"/>
    <cellStyle name="Normal 2" xfId="2"/>
    <cellStyle name="Normal 2 2" xfId="8"/>
    <cellStyle name="Normal 2 2 2" xfId="137"/>
    <cellStyle name="Normal 2 3" xfId="13"/>
    <cellStyle name="Normal 2 3 2" xfId="143"/>
    <cellStyle name="Normal 2 4" xfId="44"/>
    <cellStyle name="Normal 2 5" xfId="45"/>
    <cellStyle name="Normal 2 6" xfId="46"/>
    <cellStyle name="Normal 2 7" xfId="47"/>
    <cellStyle name="Normal 2 8" xfId="4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6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71"/>
    <cellStyle name="Normal 40" xfId="43"/>
    <cellStyle name="Normal 41" xfId="48"/>
    <cellStyle name="Normal 42" xfId="49"/>
    <cellStyle name="Normal 43" xfId="50"/>
    <cellStyle name="Normal 44" xfId="51"/>
    <cellStyle name="Normal 45" xfId="73"/>
    <cellStyle name="Normal 46" xfId="52"/>
    <cellStyle name="Normal 47" xfId="74"/>
    <cellStyle name="Normal 48" xfId="75"/>
    <cellStyle name="Normal 49" xfId="76"/>
    <cellStyle name="Normal 5" xfId="14"/>
    <cellStyle name="Normal 50" xfId="77"/>
    <cellStyle name="Normal 51" xfId="78"/>
    <cellStyle name="Normal 52" xfId="79"/>
    <cellStyle name="Normal 53" xfId="80"/>
    <cellStyle name="Normal 54" xfId="81"/>
    <cellStyle name="Normal 55" xfId="82"/>
    <cellStyle name="Normal 56" xfId="54"/>
    <cellStyle name="Normal 57" xfId="53"/>
    <cellStyle name="Normal 58" xfId="55"/>
    <cellStyle name="Normal 59" xfId="83"/>
    <cellStyle name="Normal 6" xfId="15"/>
    <cellStyle name="Normal 6 2" xfId="126"/>
    <cellStyle name="Normal 60" xfId="56"/>
    <cellStyle name="Normal 61" xfId="57"/>
    <cellStyle name="Normal 62" xfId="58"/>
    <cellStyle name="Normal 63" xfId="59"/>
    <cellStyle name="Normal 64" xfId="60"/>
    <cellStyle name="Normal 65" xfId="61"/>
    <cellStyle name="Normal 66" xfId="62"/>
    <cellStyle name="Normal 67" xfId="84"/>
    <cellStyle name="Normal 68" xfId="63"/>
    <cellStyle name="Normal 69" xfId="64"/>
    <cellStyle name="Normal 7" xfId="16"/>
    <cellStyle name="Normal 70" xfId="85"/>
    <cellStyle name="Normal 71" xfId="86"/>
    <cellStyle name="Normal 72" xfId="87"/>
    <cellStyle name="Normal 73" xfId="88"/>
    <cellStyle name="Normal 74" xfId="89"/>
    <cellStyle name="Normal 75" xfId="90"/>
    <cellStyle name="Normal 76" xfId="91"/>
    <cellStyle name="Normal 77" xfId="92"/>
    <cellStyle name="Normal 78" xfId="93"/>
    <cellStyle name="Normal 79" xfId="94"/>
    <cellStyle name="Normal 8" xfId="17"/>
    <cellStyle name="Normal 80" xfId="95"/>
    <cellStyle name="Normal 81" xfId="96"/>
    <cellStyle name="Normal 82" xfId="97"/>
    <cellStyle name="Normal 83" xfId="98"/>
    <cellStyle name="Normal 84" xfId="99"/>
    <cellStyle name="Normal 85" xfId="100"/>
    <cellStyle name="Normal 86" xfId="101"/>
    <cellStyle name="Normal 87" xfId="102"/>
    <cellStyle name="Normal 88" xfId="103"/>
    <cellStyle name="Normal 89" xfId="104"/>
    <cellStyle name="Normal 9" xfId="18"/>
    <cellStyle name="Normal 90" xfId="105"/>
    <cellStyle name="Normal 91" xfId="106"/>
    <cellStyle name="Normal 92" xfId="107"/>
    <cellStyle name="Normal 93" xfId="108"/>
    <cellStyle name="Normal 94" xfId="109"/>
    <cellStyle name="Normal 95" xfId="110"/>
    <cellStyle name="Normal 96" xfId="111"/>
    <cellStyle name="Normal 97" xfId="112"/>
    <cellStyle name="Normal 98" xfId="113"/>
    <cellStyle name="Normal 99" xfId="114"/>
    <cellStyle name="Note 2" xfId="165"/>
    <cellStyle name="Output 2" xfId="134"/>
    <cellStyle name="Percent 2" xfId="3"/>
    <cellStyle name="Title 2" xfId="167"/>
    <cellStyle name="Total 2" xfId="135"/>
    <cellStyle name="Warning Text 2" xfId="166"/>
    <cellStyle name="Ердийн 2" xfId="5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/XAA-MEDEE/XAA-MEDEE-2015/12/xaa2015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AA1"/>
      <sheetName val="xaa2"/>
      <sheetName val="xaa3"/>
      <sheetName val="XAA-2_dinamik"/>
      <sheetName val="XAA-2_dinamik-heelegch"/>
      <sheetName val="XAA-2_dinamik-ovchnoor"/>
      <sheetName val="XAA-1_dinamik-heeltegch"/>
      <sheetName val="XAA-1_dinamik-tul"/>
      <sheetName val="XAA-1_dinamik-hor tul"/>
      <sheetName val="xaa3a"/>
      <sheetName val="XAA-1 БАГААР ШИВЭХ"/>
      <sheetName val="Хээлтэгч багаар динамик"/>
      <sheetName val="Хорогдсон төл динамик"/>
      <sheetName val="Гарсан төл-динамик"/>
      <sheetName val="Бойжсон төл-динамик"/>
      <sheetName val="Хээлтэгчтэй харьцуулалт"/>
      <sheetName val="XAA-2 БАГААР ШИВЭХ"/>
      <sheetName val="Xor-bagaar "/>
      <sheetName val="Том хор-хээлтэгч динамик"/>
      <sheetName val="Том хор-өвчнөөр"/>
      <sheetName val="Том мал-динамик"/>
      <sheetName val="heeltegch tol boijilt"/>
      <sheetName val="tom mal horogdol"/>
      <sheetName val="tol1"/>
      <sheetName val="xaa1send"/>
      <sheetName val="XAA2s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L13"/>
        </row>
        <row r="17">
          <cell r="L17"/>
        </row>
        <row r="21">
          <cell r="L21"/>
        </row>
        <row r="25">
          <cell r="L25"/>
        </row>
        <row r="29">
          <cell r="L29"/>
        </row>
        <row r="65">
          <cell r="L65"/>
        </row>
        <row r="73">
          <cell r="L73"/>
        </row>
        <row r="77">
          <cell r="L77"/>
        </row>
        <row r="81">
          <cell r="L81"/>
        </row>
        <row r="85">
          <cell r="L85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workbookViewId="0">
      <selection activeCell="S47" sqref="S47"/>
    </sheetView>
  </sheetViews>
  <sheetFormatPr defaultRowHeight="15" x14ac:dyDescent="0.25"/>
  <cols>
    <col min="1" max="1" width="9.140625" style="10"/>
    <col min="2" max="2" width="16.28515625" style="10" customWidth="1"/>
    <col min="3" max="3" width="22.85546875" style="10" customWidth="1"/>
    <col min="4" max="12" width="9.140625" style="10"/>
    <col min="13" max="13" width="16.7109375" style="10" customWidth="1"/>
    <col min="14" max="14" width="17.5703125" style="10" customWidth="1"/>
    <col min="15" max="15" width="21.7109375" style="10" customWidth="1"/>
    <col min="16" max="16384" width="9.140625" style="10"/>
  </cols>
  <sheetData>
    <row r="1" spans="1:9" ht="21" customHeight="1" x14ac:dyDescent="0.25">
      <c r="B1" s="60" t="s">
        <v>135</v>
      </c>
      <c r="C1" s="61"/>
      <c r="D1" s="61"/>
      <c r="E1" s="61"/>
      <c r="F1" s="61"/>
      <c r="G1" s="61"/>
      <c r="H1" s="61"/>
      <c r="I1" s="61"/>
    </row>
    <row r="2" spans="1:9" x14ac:dyDescent="0.25">
      <c r="A2" s="28"/>
      <c r="B2" s="62" t="s">
        <v>0</v>
      </c>
      <c r="C2" s="55" t="s">
        <v>14</v>
      </c>
      <c r="D2" s="57" t="s">
        <v>2</v>
      </c>
      <c r="E2" s="64" t="s">
        <v>3</v>
      </c>
      <c r="F2" s="64"/>
      <c r="G2" s="64"/>
      <c r="H2" s="64"/>
      <c r="I2" s="59"/>
    </row>
    <row r="3" spans="1:9" x14ac:dyDescent="0.25">
      <c r="A3" s="28"/>
      <c r="B3" s="63"/>
      <c r="C3" s="56"/>
      <c r="D3" s="58"/>
      <c r="E3" s="20" t="s">
        <v>4</v>
      </c>
      <c r="F3" s="13" t="s">
        <v>5</v>
      </c>
      <c r="G3" s="13" t="s">
        <v>6</v>
      </c>
      <c r="H3" s="13" t="s">
        <v>7</v>
      </c>
      <c r="I3" s="46" t="s">
        <v>8</v>
      </c>
    </row>
    <row r="4" spans="1:9" x14ac:dyDescent="0.25">
      <c r="B4" s="51" t="s">
        <v>15</v>
      </c>
      <c r="C4" s="23" t="s">
        <v>16</v>
      </c>
      <c r="D4" s="6">
        <f t="shared" ref="D4:I4" si="0">D5+D6+D7+D8+D9+D10</f>
        <v>148873</v>
      </c>
      <c r="E4" s="7">
        <f t="shared" si="0"/>
        <v>20</v>
      </c>
      <c r="F4" s="7">
        <f t="shared" si="0"/>
        <v>8111</v>
      </c>
      <c r="G4" s="7">
        <f t="shared" si="0"/>
        <v>9672</v>
      </c>
      <c r="H4" s="7">
        <f t="shared" si="0"/>
        <v>80514</v>
      </c>
      <c r="I4" s="7">
        <f t="shared" si="0"/>
        <v>50556</v>
      </c>
    </row>
    <row r="5" spans="1:9" x14ac:dyDescent="0.25">
      <c r="B5" s="52"/>
      <c r="C5" s="19" t="s">
        <v>17</v>
      </c>
      <c r="D5" s="16">
        <f t="shared" ref="D5:D10" si="1">E5+F5+G5+H5+I5</f>
        <v>33955</v>
      </c>
      <c r="E5" s="12">
        <v>10</v>
      </c>
      <c r="F5" s="12">
        <v>2148</v>
      </c>
      <c r="G5" s="12">
        <v>1247</v>
      </c>
      <c r="H5" s="12">
        <v>19317</v>
      </c>
      <c r="I5" s="12">
        <v>11233</v>
      </c>
    </row>
    <row r="6" spans="1:9" x14ac:dyDescent="0.25">
      <c r="B6" s="52"/>
      <c r="C6" s="19" t="s">
        <v>18</v>
      </c>
      <c r="D6" s="16">
        <f t="shared" si="1"/>
        <v>30846</v>
      </c>
      <c r="E6" s="12">
        <v>0</v>
      </c>
      <c r="F6" s="12">
        <v>1109</v>
      </c>
      <c r="G6" s="12">
        <v>1683</v>
      </c>
      <c r="H6" s="12">
        <v>16367</v>
      </c>
      <c r="I6" s="12">
        <v>11687</v>
      </c>
    </row>
    <row r="7" spans="1:9" x14ac:dyDescent="0.25">
      <c r="B7" s="52"/>
      <c r="C7" s="19" t="s">
        <v>19</v>
      </c>
      <c r="D7" s="16">
        <f t="shared" si="1"/>
        <v>39039</v>
      </c>
      <c r="E7" s="12">
        <v>10</v>
      </c>
      <c r="F7" s="12">
        <v>1608</v>
      </c>
      <c r="G7" s="12">
        <v>3444</v>
      </c>
      <c r="H7" s="12">
        <v>20357</v>
      </c>
      <c r="I7" s="12">
        <v>13620</v>
      </c>
    </row>
    <row r="8" spans="1:9" x14ac:dyDescent="0.25">
      <c r="B8" s="52"/>
      <c r="C8" s="19" t="s">
        <v>20</v>
      </c>
      <c r="D8" s="16">
        <f t="shared" si="1"/>
        <v>25728</v>
      </c>
      <c r="E8" s="12">
        <v>0</v>
      </c>
      <c r="F8" s="12">
        <v>1816</v>
      </c>
      <c r="G8" s="12">
        <v>2027</v>
      </c>
      <c r="H8" s="12">
        <v>13074</v>
      </c>
      <c r="I8" s="12">
        <v>8811</v>
      </c>
    </row>
    <row r="9" spans="1:9" x14ac:dyDescent="0.25">
      <c r="B9" s="52"/>
      <c r="C9" s="19" t="s">
        <v>21</v>
      </c>
      <c r="D9" s="16">
        <f t="shared" si="1"/>
        <v>14571</v>
      </c>
      <c r="E9" s="12">
        <v>0</v>
      </c>
      <c r="F9" s="12">
        <v>1082</v>
      </c>
      <c r="G9" s="12">
        <v>941</v>
      </c>
      <c r="H9" s="12">
        <v>9069</v>
      </c>
      <c r="I9" s="12">
        <v>3479</v>
      </c>
    </row>
    <row r="10" spans="1:9" x14ac:dyDescent="0.25">
      <c r="B10" s="53"/>
      <c r="C10" s="4" t="s">
        <v>22</v>
      </c>
      <c r="D10" s="8">
        <f t="shared" si="1"/>
        <v>4734</v>
      </c>
      <c r="E10" s="1">
        <v>0</v>
      </c>
      <c r="F10" s="1">
        <v>348</v>
      </c>
      <c r="G10" s="1">
        <v>330</v>
      </c>
      <c r="H10" s="1">
        <v>2330</v>
      </c>
      <c r="I10" s="1">
        <v>1726</v>
      </c>
    </row>
    <row r="11" spans="1:9" x14ac:dyDescent="0.25">
      <c r="B11" s="51" t="s">
        <v>10</v>
      </c>
      <c r="C11" s="23" t="s">
        <v>16</v>
      </c>
      <c r="D11" s="6">
        <f t="shared" ref="D11:I11" si="2">D12+D13</f>
        <v>64899</v>
      </c>
      <c r="E11" s="7">
        <f t="shared" si="2"/>
        <v>143</v>
      </c>
      <c r="F11" s="7">
        <f t="shared" si="2"/>
        <v>2762</v>
      </c>
      <c r="G11" s="7">
        <f t="shared" si="2"/>
        <v>4267</v>
      </c>
      <c r="H11" s="7">
        <f t="shared" si="2"/>
        <v>33034</v>
      </c>
      <c r="I11" s="7">
        <f t="shared" si="2"/>
        <v>24693</v>
      </c>
    </row>
    <row r="12" spans="1:9" x14ac:dyDescent="0.25">
      <c r="B12" s="52"/>
      <c r="C12" s="19" t="s">
        <v>23</v>
      </c>
      <c r="D12" s="16">
        <f>E12+F12+G12+H12+I12</f>
        <v>5736</v>
      </c>
      <c r="E12" s="12">
        <v>0</v>
      </c>
      <c r="F12" s="12">
        <v>170</v>
      </c>
      <c r="G12" s="12">
        <v>645</v>
      </c>
      <c r="H12" s="12">
        <v>2716</v>
      </c>
      <c r="I12" s="12">
        <v>2205</v>
      </c>
    </row>
    <row r="13" spans="1:9" x14ac:dyDescent="0.25">
      <c r="B13" s="53"/>
      <c r="C13" s="4" t="s">
        <v>24</v>
      </c>
      <c r="D13" s="8">
        <f>E13+F13+G13+H13+I13</f>
        <v>59163</v>
      </c>
      <c r="E13" s="1">
        <v>143</v>
      </c>
      <c r="F13" s="1">
        <v>2592</v>
      </c>
      <c r="G13" s="1">
        <v>3622</v>
      </c>
      <c r="H13" s="1">
        <v>30318</v>
      </c>
      <c r="I13" s="1">
        <v>22488</v>
      </c>
    </row>
    <row r="14" spans="1:9" x14ac:dyDescent="0.25">
      <c r="B14" s="51" t="s">
        <v>25</v>
      </c>
      <c r="C14" s="23" t="s">
        <v>16</v>
      </c>
      <c r="D14" s="6">
        <f t="shared" ref="D14:I14" si="3">D16+D15+D17</f>
        <v>52255</v>
      </c>
      <c r="E14" s="7">
        <f t="shared" si="3"/>
        <v>0</v>
      </c>
      <c r="F14" s="7">
        <f t="shared" si="3"/>
        <v>3594</v>
      </c>
      <c r="G14" s="7">
        <f t="shared" si="3"/>
        <v>6944</v>
      </c>
      <c r="H14" s="7">
        <f t="shared" si="3"/>
        <v>24698</v>
      </c>
      <c r="I14" s="7">
        <f t="shared" si="3"/>
        <v>17019</v>
      </c>
    </row>
    <row r="15" spans="1:9" x14ac:dyDescent="0.25">
      <c r="B15" s="52"/>
      <c r="C15" s="19" t="s">
        <v>26</v>
      </c>
      <c r="D15" s="16">
        <f>E15+F15+G15+H15+I15</f>
        <v>20051</v>
      </c>
      <c r="E15" s="12">
        <v>0</v>
      </c>
      <c r="F15" s="12">
        <v>1405</v>
      </c>
      <c r="G15" s="12">
        <v>3289</v>
      </c>
      <c r="H15" s="12">
        <v>9147</v>
      </c>
      <c r="I15" s="12">
        <v>6210</v>
      </c>
    </row>
    <row r="16" spans="1:9" x14ac:dyDescent="0.25">
      <c r="B16" s="52"/>
      <c r="C16" s="19" t="s">
        <v>27</v>
      </c>
      <c r="D16" s="16">
        <f>E16+F16+G16+H16+I16</f>
        <v>27152</v>
      </c>
      <c r="E16" s="12">
        <v>0</v>
      </c>
      <c r="F16" s="12">
        <v>1655</v>
      </c>
      <c r="G16" s="12">
        <v>2769</v>
      </c>
      <c r="H16" s="12">
        <v>13501</v>
      </c>
      <c r="I16" s="12">
        <v>9227</v>
      </c>
    </row>
    <row r="17" spans="2:11" x14ac:dyDescent="0.25">
      <c r="B17" s="53"/>
      <c r="C17" s="4" t="s">
        <v>28</v>
      </c>
      <c r="D17" s="8">
        <f>E17+F17+G17+H17+I17</f>
        <v>5052</v>
      </c>
      <c r="E17" s="1">
        <v>0</v>
      </c>
      <c r="F17" s="1">
        <v>534</v>
      </c>
      <c r="G17" s="1">
        <v>886</v>
      </c>
      <c r="H17" s="1">
        <v>2050</v>
      </c>
      <c r="I17" s="1">
        <v>1582</v>
      </c>
    </row>
    <row r="18" spans="2:11" x14ac:dyDescent="0.25">
      <c r="B18" s="51" t="s">
        <v>29</v>
      </c>
      <c r="C18" s="23" t="s">
        <v>16</v>
      </c>
      <c r="D18" s="6">
        <f t="shared" ref="D18:I18" si="4">D19+D20+D21+D22+D23+D24</f>
        <v>33498</v>
      </c>
      <c r="E18" s="7">
        <f t="shared" si="4"/>
        <v>0</v>
      </c>
      <c r="F18" s="7">
        <f t="shared" si="4"/>
        <v>2614</v>
      </c>
      <c r="G18" s="7">
        <f t="shared" si="4"/>
        <v>3094</v>
      </c>
      <c r="H18" s="7">
        <f t="shared" si="4"/>
        <v>15606</v>
      </c>
      <c r="I18" s="7">
        <f t="shared" si="4"/>
        <v>12184</v>
      </c>
    </row>
    <row r="19" spans="2:11" x14ac:dyDescent="0.25">
      <c r="B19" s="52"/>
      <c r="C19" s="19" t="s">
        <v>30</v>
      </c>
      <c r="D19" s="16">
        <f t="shared" ref="D19:D24" si="5">E19+F19+G19+H19+I19</f>
        <v>6681</v>
      </c>
      <c r="E19" s="12">
        <v>0</v>
      </c>
      <c r="F19" s="12">
        <v>556</v>
      </c>
      <c r="G19" s="12">
        <v>686</v>
      </c>
      <c r="H19" s="12">
        <v>3104</v>
      </c>
      <c r="I19" s="12">
        <v>2335</v>
      </c>
      <c r="K19" s="48"/>
    </row>
    <row r="20" spans="2:11" x14ac:dyDescent="0.25">
      <c r="B20" s="52"/>
      <c r="C20" s="19" t="s">
        <v>31</v>
      </c>
      <c r="D20" s="16">
        <f t="shared" si="5"/>
        <v>4515</v>
      </c>
      <c r="E20" s="12">
        <v>0</v>
      </c>
      <c r="F20" s="12">
        <v>284</v>
      </c>
      <c r="G20" s="12">
        <v>300</v>
      </c>
      <c r="H20" s="12">
        <v>2110</v>
      </c>
      <c r="I20" s="12">
        <v>1821</v>
      </c>
      <c r="K20" s="48"/>
    </row>
    <row r="21" spans="2:11" x14ac:dyDescent="0.25">
      <c r="B21" s="52"/>
      <c r="C21" s="19" t="s">
        <v>32</v>
      </c>
      <c r="D21" s="16">
        <f t="shared" si="5"/>
        <v>1964</v>
      </c>
      <c r="E21" s="12">
        <v>0</v>
      </c>
      <c r="F21" s="12">
        <v>289</v>
      </c>
      <c r="G21" s="12">
        <v>181</v>
      </c>
      <c r="H21" s="12">
        <v>882</v>
      </c>
      <c r="I21" s="12">
        <v>612</v>
      </c>
      <c r="K21" s="48"/>
    </row>
    <row r="22" spans="2:11" x14ac:dyDescent="0.25">
      <c r="B22" s="52"/>
      <c r="C22" s="19" t="s">
        <v>33</v>
      </c>
      <c r="D22" s="16">
        <f t="shared" si="5"/>
        <v>7792</v>
      </c>
      <c r="E22" s="12">
        <v>0</v>
      </c>
      <c r="F22" s="12">
        <v>514</v>
      </c>
      <c r="G22" s="12">
        <v>696</v>
      </c>
      <c r="H22" s="12">
        <v>3512</v>
      </c>
      <c r="I22" s="12">
        <v>3070</v>
      </c>
      <c r="K22" s="48"/>
    </row>
    <row r="23" spans="2:11" x14ac:dyDescent="0.25">
      <c r="B23" s="52"/>
      <c r="C23" s="19" t="s">
        <v>34</v>
      </c>
      <c r="D23" s="16">
        <f t="shared" si="5"/>
        <v>2478</v>
      </c>
      <c r="E23" s="12">
        <v>0</v>
      </c>
      <c r="F23" s="12">
        <v>211</v>
      </c>
      <c r="G23" s="12">
        <v>212</v>
      </c>
      <c r="H23" s="12">
        <v>1398</v>
      </c>
      <c r="I23" s="12">
        <v>657</v>
      </c>
      <c r="K23" s="48"/>
    </row>
    <row r="24" spans="2:11" x14ac:dyDescent="0.25">
      <c r="B24" s="53"/>
      <c r="C24" s="4" t="s">
        <v>35</v>
      </c>
      <c r="D24" s="3">
        <f t="shared" si="5"/>
        <v>10068</v>
      </c>
      <c r="E24" s="1">
        <v>0</v>
      </c>
      <c r="F24" s="1">
        <v>760</v>
      </c>
      <c r="G24" s="1">
        <v>1019</v>
      </c>
      <c r="H24" s="1">
        <v>4600</v>
      </c>
      <c r="I24" s="1">
        <v>3689</v>
      </c>
      <c r="K24" s="48"/>
    </row>
    <row r="25" spans="2:11" x14ac:dyDescent="0.25">
      <c r="B25" s="52" t="s">
        <v>36</v>
      </c>
      <c r="C25" s="21" t="s">
        <v>16</v>
      </c>
      <c r="D25" s="15">
        <f t="shared" ref="D25:I25" si="6">D26+D27+D28+D29</f>
        <v>141518</v>
      </c>
      <c r="E25" s="12">
        <f t="shared" si="6"/>
        <v>51</v>
      </c>
      <c r="F25" s="12">
        <f t="shared" si="6"/>
        <v>6711</v>
      </c>
      <c r="G25" s="12">
        <f t="shared" si="6"/>
        <v>8382</v>
      </c>
      <c r="H25" s="12">
        <f t="shared" si="6"/>
        <v>78037</v>
      </c>
      <c r="I25" s="12">
        <f t="shared" si="6"/>
        <v>48337</v>
      </c>
    </row>
    <row r="26" spans="2:11" x14ac:dyDescent="0.25">
      <c r="B26" s="52"/>
      <c r="C26" s="19" t="s">
        <v>37</v>
      </c>
      <c r="D26" s="15">
        <f>E26+F26+G26+H26+I26</f>
        <v>35159</v>
      </c>
      <c r="E26" s="12">
        <v>5</v>
      </c>
      <c r="F26" s="18">
        <v>1862</v>
      </c>
      <c r="G26" s="12">
        <v>1599</v>
      </c>
      <c r="H26" s="12">
        <v>19793</v>
      </c>
      <c r="I26" s="12">
        <v>11900</v>
      </c>
    </row>
    <row r="27" spans="2:11" x14ac:dyDescent="0.25">
      <c r="B27" s="52"/>
      <c r="C27" s="19" t="s">
        <v>38</v>
      </c>
      <c r="D27" s="15">
        <f>E27+F27+G27+H27+I27</f>
        <v>33295</v>
      </c>
      <c r="E27" s="12">
        <v>27</v>
      </c>
      <c r="F27" s="18">
        <v>1584</v>
      </c>
      <c r="G27" s="12">
        <v>2162</v>
      </c>
      <c r="H27" s="12">
        <v>17664</v>
      </c>
      <c r="I27" s="12">
        <v>11858</v>
      </c>
    </row>
    <row r="28" spans="2:11" x14ac:dyDescent="0.25">
      <c r="B28" s="52"/>
      <c r="C28" s="19" t="s">
        <v>39</v>
      </c>
      <c r="D28" s="15">
        <f>E28+F28+G28+H28+I28</f>
        <v>62746</v>
      </c>
      <c r="E28" s="12">
        <v>19</v>
      </c>
      <c r="F28" s="18">
        <v>2688</v>
      </c>
      <c r="G28" s="12">
        <v>3975</v>
      </c>
      <c r="H28" s="12">
        <v>35376</v>
      </c>
      <c r="I28" s="12">
        <v>20688</v>
      </c>
    </row>
    <row r="29" spans="2:11" x14ac:dyDescent="0.25">
      <c r="B29" s="53"/>
      <c r="C29" s="4" t="s">
        <v>40</v>
      </c>
      <c r="D29" s="3">
        <f>E29+F29+G29+H29+I29</f>
        <v>10318</v>
      </c>
      <c r="E29" s="1">
        <v>0</v>
      </c>
      <c r="F29" s="9">
        <v>577</v>
      </c>
      <c r="G29" s="1">
        <v>646</v>
      </c>
      <c r="H29" s="1">
        <v>5204</v>
      </c>
      <c r="I29" s="1">
        <v>3891</v>
      </c>
    </row>
    <row r="30" spans="2:11" x14ac:dyDescent="0.25">
      <c r="B30" s="51" t="s">
        <v>11</v>
      </c>
      <c r="C30" s="23" t="s">
        <v>16</v>
      </c>
      <c r="D30" s="24">
        <f t="shared" ref="D30:I30" si="7">D31+D32+D33+D34+D35+D36</f>
        <v>140370</v>
      </c>
      <c r="E30" s="7">
        <f t="shared" si="7"/>
        <v>75</v>
      </c>
      <c r="F30" s="7">
        <f t="shared" si="7"/>
        <v>6575</v>
      </c>
      <c r="G30" s="7">
        <f t="shared" si="7"/>
        <v>4199</v>
      </c>
      <c r="H30" s="7">
        <f t="shared" si="7"/>
        <v>79357</v>
      </c>
      <c r="I30" s="7">
        <f t="shared" si="7"/>
        <v>50164</v>
      </c>
    </row>
    <row r="31" spans="2:11" x14ac:dyDescent="0.25">
      <c r="B31" s="52"/>
      <c r="C31" s="19" t="s">
        <v>41</v>
      </c>
      <c r="D31" s="15">
        <f t="shared" ref="D31:D36" si="8">E31+F31+G31+H31+I31</f>
        <v>30372</v>
      </c>
      <c r="E31" s="12">
        <v>50</v>
      </c>
      <c r="F31" s="12">
        <v>1307</v>
      </c>
      <c r="G31" s="12">
        <v>591</v>
      </c>
      <c r="H31" s="12">
        <v>19320</v>
      </c>
      <c r="I31" s="12">
        <v>9104</v>
      </c>
    </row>
    <row r="32" spans="2:11" x14ac:dyDescent="0.25">
      <c r="B32" s="52"/>
      <c r="C32" s="19" t="s">
        <v>42</v>
      </c>
      <c r="D32" s="15">
        <f t="shared" si="8"/>
        <v>20672</v>
      </c>
      <c r="E32" s="12">
        <v>1</v>
      </c>
      <c r="F32" s="12">
        <v>1244</v>
      </c>
      <c r="G32" s="12">
        <v>533</v>
      </c>
      <c r="H32" s="12">
        <v>11280</v>
      </c>
      <c r="I32" s="12">
        <v>7614</v>
      </c>
    </row>
    <row r="33" spans="2:17" x14ac:dyDescent="0.25">
      <c r="B33" s="52"/>
      <c r="C33" s="19" t="s">
        <v>43</v>
      </c>
      <c r="D33" s="15">
        <f t="shared" si="8"/>
        <v>27564</v>
      </c>
      <c r="E33" s="12">
        <v>0</v>
      </c>
      <c r="F33" s="12">
        <v>1305</v>
      </c>
      <c r="G33" s="12">
        <v>712</v>
      </c>
      <c r="H33" s="12">
        <v>14897</v>
      </c>
      <c r="I33" s="12">
        <v>10650</v>
      </c>
    </row>
    <row r="34" spans="2:17" x14ac:dyDescent="0.25">
      <c r="B34" s="52"/>
      <c r="C34" s="19" t="s">
        <v>44</v>
      </c>
      <c r="D34" s="15">
        <f t="shared" si="8"/>
        <v>27634</v>
      </c>
      <c r="E34" s="12">
        <v>6</v>
      </c>
      <c r="F34" s="12">
        <v>1149</v>
      </c>
      <c r="G34" s="12">
        <v>783</v>
      </c>
      <c r="H34" s="12">
        <v>16121</v>
      </c>
      <c r="I34" s="12">
        <v>9575</v>
      </c>
      <c r="M34" s="48"/>
      <c r="N34" s="48"/>
      <c r="O34" s="48"/>
      <c r="P34" s="48"/>
      <c r="Q34" s="48"/>
    </row>
    <row r="35" spans="2:17" x14ac:dyDescent="0.25">
      <c r="B35" s="52"/>
      <c r="C35" s="19" t="s">
        <v>45</v>
      </c>
      <c r="D35" s="15">
        <f t="shared" si="8"/>
        <v>28189</v>
      </c>
      <c r="E35" s="12">
        <v>18</v>
      </c>
      <c r="F35" s="12">
        <v>1390</v>
      </c>
      <c r="G35" s="12">
        <v>1174</v>
      </c>
      <c r="H35" s="12">
        <v>14779</v>
      </c>
      <c r="I35" s="12">
        <v>10828</v>
      </c>
    </row>
    <row r="36" spans="2:17" x14ac:dyDescent="0.25">
      <c r="B36" s="53"/>
      <c r="C36" s="4" t="s">
        <v>46</v>
      </c>
      <c r="D36" s="3">
        <f t="shared" si="8"/>
        <v>5939</v>
      </c>
      <c r="E36" s="1">
        <v>0</v>
      </c>
      <c r="F36" s="1">
        <v>180</v>
      </c>
      <c r="G36" s="1">
        <v>406</v>
      </c>
      <c r="H36" s="1">
        <v>2960</v>
      </c>
      <c r="I36" s="1">
        <v>2393</v>
      </c>
    </row>
    <row r="37" spans="2:17" x14ac:dyDescent="0.25">
      <c r="B37" s="51" t="s">
        <v>47</v>
      </c>
      <c r="C37" s="23" t="s">
        <v>16</v>
      </c>
      <c r="D37" s="24">
        <f t="shared" ref="D37:I37" si="9">D38+D39+D40+D41</f>
        <v>118530</v>
      </c>
      <c r="E37" s="7">
        <f t="shared" si="9"/>
        <v>34</v>
      </c>
      <c r="F37" s="7">
        <f t="shared" si="9"/>
        <v>5282</v>
      </c>
      <c r="G37" s="7">
        <f t="shared" si="9"/>
        <v>5758</v>
      </c>
      <c r="H37" s="7">
        <f t="shared" si="9"/>
        <v>68560</v>
      </c>
      <c r="I37" s="7">
        <f t="shared" si="9"/>
        <v>38896</v>
      </c>
    </row>
    <row r="38" spans="2:17" x14ac:dyDescent="0.25">
      <c r="B38" s="52"/>
      <c r="C38" s="19" t="s">
        <v>48</v>
      </c>
      <c r="D38" s="15">
        <f>E38+F38+G38+H38+I38</f>
        <v>31366</v>
      </c>
      <c r="E38" s="12">
        <v>17</v>
      </c>
      <c r="F38" s="12">
        <v>1420</v>
      </c>
      <c r="G38" s="12">
        <v>1464</v>
      </c>
      <c r="H38" s="12">
        <v>18586</v>
      </c>
      <c r="I38" s="12">
        <v>9879</v>
      </c>
    </row>
    <row r="39" spans="2:17" x14ac:dyDescent="0.25">
      <c r="B39" s="52"/>
      <c r="C39" s="19" t="s">
        <v>49</v>
      </c>
      <c r="D39" s="15">
        <f>E39+F39+G39+H39+I39</f>
        <v>55498</v>
      </c>
      <c r="E39" s="12">
        <v>10</v>
      </c>
      <c r="F39" s="12">
        <v>2614</v>
      </c>
      <c r="G39" s="12">
        <v>2771</v>
      </c>
      <c r="H39" s="12">
        <v>30640</v>
      </c>
      <c r="I39" s="12">
        <v>19463</v>
      </c>
    </row>
    <row r="40" spans="2:17" x14ac:dyDescent="0.25">
      <c r="B40" s="52"/>
      <c r="C40" s="19" t="s">
        <v>50</v>
      </c>
      <c r="D40" s="15">
        <f>E40+F40+G40+H40+I40</f>
        <v>22749</v>
      </c>
      <c r="E40" s="12">
        <v>0</v>
      </c>
      <c r="F40" s="12">
        <v>927</v>
      </c>
      <c r="G40" s="12">
        <v>1016</v>
      </c>
      <c r="H40" s="12">
        <v>13810</v>
      </c>
      <c r="I40" s="12">
        <v>6996</v>
      </c>
    </row>
    <row r="41" spans="2:17" x14ac:dyDescent="0.25">
      <c r="B41" s="53"/>
      <c r="C41" s="4" t="s">
        <v>51</v>
      </c>
      <c r="D41" s="3">
        <f>E41+F41+G41+H41+I41</f>
        <v>8917</v>
      </c>
      <c r="E41" s="1">
        <v>7</v>
      </c>
      <c r="F41" s="1">
        <v>321</v>
      </c>
      <c r="G41" s="1">
        <v>507</v>
      </c>
      <c r="H41" s="1">
        <v>5524</v>
      </c>
      <c r="I41" s="1">
        <v>2558</v>
      </c>
    </row>
    <row r="42" spans="2:17" x14ac:dyDescent="0.25">
      <c r="B42" s="51" t="s">
        <v>52</v>
      </c>
      <c r="C42" s="23" t="s">
        <v>16</v>
      </c>
      <c r="D42" s="24">
        <f>D43+D44+D45+D46+D47</f>
        <v>149136</v>
      </c>
      <c r="E42" s="7">
        <f>E43+E44+E45+E46+E47</f>
        <v>27</v>
      </c>
      <c r="F42" s="7">
        <f>F43+F44+F45+F46+F47</f>
        <v>9928</v>
      </c>
      <c r="G42" s="7">
        <f>G43+G44+G45+G46+G47</f>
        <v>6439</v>
      </c>
      <c r="H42" s="7">
        <f>H43+H44+H45+H46+H47</f>
        <v>98331</v>
      </c>
      <c r="I42" s="7">
        <f>I43+I44+I45+I46+I47</f>
        <v>34411</v>
      </c>
    </row>
    <row r="43" spans="2:17" x14ac:dyDescent="0.25">
      <c r="B43" s="52"/>
      <c r="C43" s="19" t="s">
        <v>53</v>
      </c>
      <c r="D43" s="15">
        <f>E43+F43+G43+H43+I43</f>
        <v>35174</v>
      </c>
      <c r="E43" s="12">
        <v>0</v>
      </c>
      <c r="F43" s="12">
        <v>2202</v>
      </c>
      <c r="G43" s="12">
        <v>1461</v>
      </c>
      <c r="H43" s="12">
        <v>23164</v>
      </c>
      <c r="I43" s="12">
        <v>8347</v>
      </c>
    </row>
    <row r="44" spans="2:17" x14ac:dyDescent="0.25">
      <c r="B44" s="52"/>
      <c r="C44" s="19" t="s">
        <v>54</v>
      </c>
      <c r="D44" s="15">
        <f>E44+F44+G44+H44+I44</f>
        <v>30737</v>
      </c>
      <c r="E44" s="12">
        <v>27</v>
      </c>
      <c r="F44" s="12">
        <v>1707</v>
      </c>
      <c r="G44" s="12">
        <v>1298</v>
      </c>
      <c r="H44" s="12">
        <v>19479</v>
      </c>
      <c r="I44" s="12">
        <v>8226</v>
      </c>
    </row>
    <row r="45" spans="2:17" x14ac:dyDescent="0.25">
      <c r="B45" s="52"/>
      <c r="C45" s="19" t="s">
        <v>55</v>
      </c>
      <c r="D45" s="15">
        <f>E45+F45+G45+H45+I45</f>
        <v>36977</v>
      </c>
      <c r="E45" s="12">
        <v>0</v>
      </c>
      <c r="F45" s="12">
        <v>2242</v>
      </c>
      <c r="G45" s="12">
        <v>1286</v>
      </c>
      <c r="H45" s="12">
        <v>26180</v>
      </c>
      <c r="I45" s="12">
        <v>7269</v>
      </c>
    </row>
    <row r="46" spans="2:17" x14ac:dyDescent="0.25">
      <c r="B46" s="52"/>
      <c r="C46" s="19" t="s">
        <v>56</v>
      </c>
      <c r="D46" s="15">
        <f>E46+F46+G46+H46+I46</f>
        <v>35442</v>
      </c>
      <c r="E46" s="12">
        <v>0</v>
      </c>
      <c r="F46" s="12">
        <v>2787</v>
      </c>
      <c r="G46" s="12">
        <v>1835</v>
      </c>
      <c r="H46" s="12">
        <v>22977</v>
      </c>
      <c r="I46" s="12">
        <v>7843</v>
      </c>
    </row>
    <row r="47" spans="2:17" x14ac:dyDescent="0.25">
      <c r="B47" s="53"/>
      <c r="C47" s="4" t="s">
        <v>57</v>
      </c>
      <c r="D47" s="3">
        <f>E47+F47+G47+H47+I47</f>
        <v>10806</v>
      </c>
      <c r="E47" s="1">
        <v>0</v>
      </c>
      <c r="F47" s="1">
        <v>990</v>
      </c>
      <c r="G47" s="1">
        <v>559</v>
      </c>
      <c r="H47" s="1">
        <v>6531</v>
      </c>
      <c r="I47" s="1">
        <v>2726</v>
      </c>
    </row>
    <row r="48" spans="2:17" x14ac:dyDescent="0.25">
      <c r="B48" s="52" t="s">
        <v>12</v>
      </c>
      <c r="C48" s="21" t="s">
        <v>16</v>
      </c>
      <c r="D48" s="15">
        <f t="shared" ref="D48:I48" si="10">D49+D50+D51+D52+D53</f>
        <v>153555</v>
      </c>
      <c r="E48" s="12">
        <f t="shared" si="10"/>
        <v>16</v>
      </c>
      <c r="F48" s="12">
        <f t="shared" si="10"/>
        <v>10798</v>
      </c>
      <c r="G48" s="12">
        <f t="shared" si="10"/>
        <v>11232</v>
      </c>
      <c r="H48" s="12">
        <f t="shared" si="10"/>
        <v>76769</v>
      </c>
      <c r="I48" s="12">
        <f t="shared" si="10"/>
        <v>54740</v>
      </c>
    </row>
    <row r="49" spans="2:9" x14ac:dyDescent="0.25">
      <c r="B49" s="52"/>
      <c r="C49" s="19" t="s">
        <v>58</v>
      </c>
      <c r="D49" s="15">
        <f>E49+F49+G49+H49+I49</f>
        <v>32420</v>
      </c>
      <c r="E49" s="12">
        <v>0</v>
      </c>
      <c r="F49" s="12">
        <v>3259</v>
      </c>
      <c r="G49" s="12">
        <v>2143</v>
      </c>
      <c r="H49" s="12">
        <v>15145</v>
      </c>
      <c r="I49" s="12">
        <v>11873</v>
      </c>
    </row>
    <row r="50" spans="2:9" x14ac:dyDescent="0.25">
      <c r="B50" s="52"/>
      <c r="C50" s="19" t="s">
        <v>59</v>
      </c>
      <c r="D50" s="15">
        <f>E50+F50+G50+H50+I50</f>
        <v>43060</v>
      </c>
      <c r="E50" s="12">
        <v>12</v>
      </c>
      <c r="F50" s="12">
        <v>2479</v>
      </c>
      <c r="G50" s="12">
        <v>3458</v>
      </c>
      <c r="H50" s="12">
        <v>20414</v>
      </c>
      <c r="I50" s="12">
        <v>16697</v>
      </c>
    </row>
    <row r="51" spans="2:9" x14ac:dyDescent="0.25">
      <c r="B51" s="52"/>
      <c r="C51" s="19" t="s">
        <v>60</v>
      </c>
      <c r="D51" s="15">
        <f>E51+F51+G51+H51+I51</f>
        <v>47414</v>
      </c>
      <c r="E51" s="12">
        <v>0</v>
      </c>
      <c r="F51" s="12">
        <v>3224</v>
      </c>
      <c r="G51" s="12">
        <v>2719</v>
      </c>
      <c r="H51" s="12">
        <v>26257</v>
      </c>
      <c r="I51" s="12">
        <v>15214</v>
      </c>
    </row>
    <row r="52" spans="2:9" x14ac:dyDescent="0.25">
      <c r="B52" s="52"/>
      <c r="C52" s="19" t="s">
        <v>61</v>
      </c>
      <c r="D52" s="15">
        <f>E52+F52+G52+H52+I52</f>
        <v>21220</v>
      </c>
      <c r="E52" s="12">
        <v>0</v>
      </c>
      <c r="F52" s="12">
        <v>1500</v>
      </c>
      <c r="G52" s="12">
        <v>2151</v>
      </c>
      <c r="H52" s="12">
        <v>10162</v>
      </c>
      <c r="I52" s="12">
        <v>7407</v>
      </c>
    </row>
    <row r="53" spans="2:9" x14ac:dyDescent="0.25">
      <c r="B53" s="53"/>
      <c r="C53" s="2" t="s">
        <v>62</v>
      </c>
      <c r="D53" s="3">
        <f>E53+F53+G53+H53+I53</f>
        <v>9441</v>
      </c>
      <c r="E53" s="1">
        <v>4</v>
      </c>
      <c r="F53" s="1">
        <v>336</v>
      </c>
      <c r="G53" s="1">
        <v>761</v>
      </c>
      <c r="H53" s="1">
        <v>4791</v>
      </c>
      <c r="I53" s="1">
        <v>3549</v>
      </c>
    </row>
    <row r="54" spans="2:9" x14ac:dyDescent="0.25">
      <c r="B54" s="55" t="s">
        <v>0</v>
      </c>
      <c r="C54" s="55" t="s">
        <v>1</v>
      </c>
      <c r="D54" s="57" t="s">
        <v>2</v>
      </c>
      <c r="E54" s="59" t="s">
        <v>3</v>
      </c>
      <c r="F54" s="59"/>
      <c r="G54" s="59"/>
      <c r="H54" s="59"/>
      <c r="I54" s="59"/>
    </row>
    <row r="55" spans="2:9" x14ac:dyDescent="0.25">
      <c r="B55" s="56"/>
      <c r="C55" s="56"/>
      <c r="D55" s="58"/>
      <c r="E55" s="13" t="s">
        <v>4</v>
      </c>
      <c r="F55" s="13" t="s">
        <v>5</v>
      </c>
      <c r="G55" s="13" t="s">
        <v>6</v>
      </c>
      <c r="H55" s="17" t="s">
        <v>7</v>
      </c>
      <c r="I55" s="20" t="s">
        <v>8</v>
      </c>
    </row>
    <row r="56" spans="2:9" x14ac:dyDescent="0.25">
      <c r="B56" s="51" t="s">
        <v>63</v>
      </c>
      <c r="C56" s="23" t="s">
        <v>9</v>
      </c>
      <c r="D56" s="24">
        <f t="shared" ref="D56:I56" si="11">D57+D58+D59+D60+D61+D62</f>
        <v>162045</v>
      </c>
      <c r="E56" s="7">
        <f t="shared" si="11"/>
        <v>33</v>
      </c>
      <c r="F56" s="7">
        <f t="shared" si="11"/>
        <v>15639</v>
      </c>
      <c r="G56" s="7">
        <f t="shared" si="11"/>
        <v>7568</v>
      </c>
      <c r="H56" s="7">
        <f t="shared" si="11"/>
        <v>102517</v>
      </c>
      <c r="I56" s="7">
        <f t="shared" si="11"/>
        <v>36288</v>
      </c>
    </row>
    <row r="57" spans="2:9" x14ac:dyDescent="0.25">
      <c r="B57" s="52"/>
      <c r="C57" s="19" t="s">
        <v>64</v>
      </c>
      <c r="D57" s="15">
        <f t="shared" ref="D57:D62" si="12">E57+F57+G57+H57+I57</f>
        <v>32248</v>
      </c>
      <c r="E57" s="12">
        <v>2</v>
      </c>
      <c r="F57" s="12">
        <v>2900</v>
      </c>
      <c r="G57" s="12">
        <v>1230</v>
      </c>
      <c r="H57" s="12">
        <v>22216</v>
      </c>
      <c r="I57" s="12">
        <v>5900</v>
      </c>
    </row>
    <row r="58" spans="2:9" x14ac:dyDescent="0.25">
      <c r="B58" s="52"/>
      <c r="C58" s="19" t="s">
        <v>65</v>
      </c>
      <c r="D58" s="15">
        <f t="shared" si="12"/>
        <v>39648</v>
      </c>
      <c r="E58" s="12">
        <v>0</v>
      </c>
      <c r="F58" s="12">
        <v>3880</v>
      </c>
      <c r="G58" s="12">
        <v>1821</v>
      </c>
      <c r="H58" s="12">
        <v>25475</v>
      </c>
      <c r="I58" s="12">
        <v>8472</v>
      </c>
    </row>
    <row r="59" spans="2:9" x14ac:dyDescent="0.25">
      <c r="B59" s="52"/>
      <c r="C59" s="19" t="s">
        <v>66</v>
      </c>
      <c r="D59" s="15">
        <f t="shared" si="12"/>
        <v>24918</v>
      </c>
      <c r="E59" s="12">
        <v>25</v>
      </c>
      <c r="F59" s="12">
        <v>2612</v>
      </c>
      <c r="G59" s="12">
        <v>1182</v>
      </c>
      <c r="H59" s="12">
        <v>15419</v>
      </c>
      <c r="I59" s="12">
        <v>5680</v>
      </c>
    </row>
    <row r="60" spans="2:9" x14ac:dyDescent="0.25">
      <c r="B60" s="52"/>
      <c r="C60" s="19" t="s">
        <v>67</v>
      </c>
      <c r="D60" s="15">
        <f t="shared" si="12"/>
        <v>30358</v>
      </c>
      <c r="E60" s="12">
        <v>0</v>
      </c>
      <c r="F60" s="12">
        <v>2631</v>
      </c>
      <c r="G60" s="12">
        <v>1628</v>
      </c>
      <c r="H60" s="12">
        <v>18902</v>
      </c>
      <c r="I60" s="12">
        <v>7197</v>
      </c>
    </row>
    <row r="61" spans="2:9" x14ac:dyDescent="0.25">
      <c r="B61" s="52"/>
      <c r="C61" s="19" t="s">
        <v>68</v>
      </c>
      <c r="D61" s="15">
        <f t="shared" si="12"/>
        <v>15518</v>
      </c>
      <c r="E61" s="12">
        <v>4</v>
      </c>
      <c r="F61" s="12">
        <v>1854</v>
      </c>
      <c r="G61" s="12">
        <v>776</v>
      </c>
      <c r="H61" s="12">
        <v>8894</v>
      </c>
      <c r="I61" s="12">
        <v>3990</v>
      </c>
    </row>
    <row r="62" spans="2:9" x14ac:dyDescent="0.25">
      <c r="B62" s="53"/>
      <c r="C62" s="4" t="s">
        <v>69</v>
      </c>
      <c r="D62" s="3">
        <f t="shared" si="12"/>
        <v>19355</v>
      </c>
      <c r="E62" s="1">
        <v>2</v>
      </c>
      <c r="F62" s="1">
        <v>1762</v>
      </c>
      <c r="G62" s="1">
        <v>931</v>
      </c>
      <c r="H62" s="1">
        <v>11611</v>
      </c>
      <c r="I62" s="1">
        <v>5049</v>
      </c>
    </row>
    <row r="63" spans="2:9" x14ac:dyDescent="0.25">
      <c r="B63" s="51" t="s">
        <v>70</v>
      </c>
      <c r="C63" s="23" t="s">
        <v>9</v>
      </c>
      <c r="D63" s="24">
        <f t="shared" ref="D63:I63" si="13">D64+D65+D66+D67+D68</f>
        <v>48976</v>
      </c>
      <c r="E63" s="7">
        <f t="shared" si="13"/>
        <v>0</v>
      </c>
      <c r="F63" s="7">
        <f t="shared" si="13"/>
        <v>3269</v>
      </c>
      <c r="G63" s="7">
        <f t="shared" si="13"/>
        <v>10133</v>
      </c>
      <c r="H63" s="7">
        <f t="shared" si="13"/>
        <v>21511</v>
      </c>
      <c r="I63" s="7">
        <f t="shared" si="13"/>
        <v>14063</v>
      </c>
    </row>
    <row r="64" spans="2:9" x14ac:dyDescent="0.25">
      <c r="B64" s="52"/>
      <c r="C64" s="19" t="s">
        <v>71</v>
      </c>
      <c r="D64" s="15">
        <f>E64+F64+G64+H64+I64</f>
        <v>8602</v>
      </c>
      <c r="E64" s="12">
        <v>0</v>
      </c>
      <c r="F64" s="12">
        <v>457</v>
      </c>
      <c r="G64" s="12">
        <v>1811</v>
      </c>
      <c r="H64" s="12">
        <v>4294</v>
      </c>
      <c r="I64" s="12">
        <v>2040</v>
      </c>
    </row>
    <row r="65" spans="1:17" x14ac:dyDescent="0.25">
      <c r="B65" s="52"/>
      <c r="C65" s="19" t="s">
        <v>72</v>
      </c>
      <c r="D65" s="15">
        <f>E65+F65+G65+H65+I65</f>
        <v>14646</v>
      </c>
      <c r="E65" s="12">
        <v>0</v>
      </c>
      <c r="F65" s="12">
        <v>1057</v>
      </c>
      <c r="G65" s="12">
        <v>2836</v>
      </c>
      <c r="H65" s="12">
        <v>6971</v>
      </c>
      <c r="I65" s="12">
        <v>3782</v>
      </c>
    </row>
    <row r="66" spans="1:17" x14ac:dyDescent="0.25">
      <c r="B66" s="52"/>
      <c r="C66" s="19" t="s">
        <v>73</v>
      </c>
      <c r="D66" s="15">
        <f>E66+F66+G66+H66+I66</f>
        <v>11603</v>
      </c>
      <c r="E66" s="12">
        <v>0</v>
      </c>
      <c r="F66" s="12">
        <v>857</v>
      </c>
      <c r="G66" s="12">
        <v>1835</v>
      </c>
      <c r="H66" s="12">
        <v>4630</v>
      </c>
      <c r="I66" s="12">
        <v>4281</v>
      </c>
    </row>
    <row r="67" spans="1:17" x14ac:dyDescent="0.25">
      <c r="B67" s="52"/>
      <c r="C67" s="19" t="s">
        <v>74</v>
      </c>
      <c r="D67" s="15">
        <f>E67+F67+G67+H67+I67</f>
        <v>6494</v>
      </c>
      <c r="E67" s="12">
        <v>0</v>
      </c>
      <c r="F67" s="12">
        <v>537</v>
      </c>
      <c r="G67" s="12">
        <v>1593</v>
      </c>
      <c r="H67" s="12">
        <v>2477</v>
      </c>
      <c r="I67" s="12">
        <v>1887</v>
      </c>
      <c r="N67" s="48"/>
      <c r="O67" s="48"/>
      <c r="P67" s="48"/>
      <c r="Q67" s="48"/>
    </row>
    <row r="68" spans="1:17" x14ac:dyDescent="0.25">
      <c r="B68" s="53"/>
      <c r="C68" s="4" t="s">
        <v>75</v>
      </c>
      <c r="D68" s="3">
        <f>E68+F68+G68+H68+I68</f>
        <v>7631</v>
      </c>
      <c r="E68" s="1">
        <v>0</v>
      </c>
      <c r="F68" s="1">
        <v>361</v>
      </c>
      <c r="G68" s="1">
        <v>2058</v>
      </c>
      <c r="H68" s="1">
        <v>3139</v>
      </c>
      <c r="I68" s="1">
        <v>2073</v>
      </c>
    </row>
    <row r="69" spans="1:17" x14ac:dyDescent="0.25">
      <c r="B69" s="51" t="s">
        <v>76</v>
      </c>
      <c r="C69" s="23" t="s">
        <v>9</v>
      </c>
      <c r="D69" s="24">
        <f t="shared" ref="D69:I69" si="14">D70+D71+D72+D73+D74</f>
        <v>40701</v>
      </c>
      <c r="E69" s="7">
        <f t="shared" si="14"/>
        <v>0</v>
      </c>
      <c r="F69" s="7">
        <f t="shared" si="14"/>
        <v>2999</v>
      </c>
      <c r="G69" s="7">
        <f t="shared" si="14"/>
        <v>9016</v>
      </c>
      <c r="H69" s="7">
        <f t="shared" si="14"/>
        <v>15633</v>
      </c>
      <c r="I69" s="7">
        <f t="shared" si="14"/>
        <v>13053</v>
      </c>
    </row>
    <row r="70" spans="1:17" x14ac:dyDescent="0.25">
      <c r="B70" s="52"/>
      <c r="C70" s="19" t="s">
        <v>77</v>
      </c>
      <c r="D70" s="15">
        <f>E70+F70+G70+H70+I70</f>
        <v>7887</v>
      </c>
      <c r="E70" s="12">
        <v>0</v>
      </c>
      <c r="F70" s="12">
        <v>650</v>
      </c>
      <c r="G70" s="12">
        <v>2579</v>
      </c>
      <c r="H70" s="12">
        <v>2876</v>
      </c>
      <c r="I70" s="12">
        <v>1782</v>
      </c>
    </row>
    <row r="71" spans="1:17" x14ac:dyDescent="0.25">
      <c r="B71" s="52"/>
      <c r="C71" s="19" t="s">
        <v>78</v>
      </c>
      <c r="D71" s="15">
        <f>E71+F71+G71+H71+I71</f>
        <v>18744</v>
      </c>
      <c r="E71" s="12">
        <v>0</v>
      </c>
      <c r="F71" s="12">
        <v>1276</v>
      </c>
      <c r="G71" s="12">
        <v>3085</v>
      </c>
      <c r="H71" s="12">
        <v>8669</v>
      </c>
      <c r="I71" s="12">
        <v>5714</v>
      </c>
    </row>
    <row r="72" spans="1:17" x14ac:dyDescent="0.25">
      <c r="B72" s="52"/>
      <c r="C72" s="19" t="s">
        <v>79</v>
      </c>
      <c r="D72" s="15">
        <f>E72+F72+G72+H72+I72</f>
        <v>9914</v>
      </c>
      <c r="E72" s="12">
        <v>0</v>
      </c>
      <c r="F72" s="12">
        <v>613</v>
      </c>
      <c r="G72" s="12">
        <v>1865</v>
      </c>
      <c r="H72" s="12">
        <v>2958</v>
      </c>
      <c r="I72" s="12">
        <v>4478</v>
      </c>
    </row>
    <row r="73" spans="1:17" x14ac:dyDescent="0.25">
      <c r="B73" s="52"/>
      <c r="C73" s="19" t="s">
        <v>80</v>
      </c>
      <c r="D73" s="15">
        <f>E73+F73+G73+H73+I73</f>
        <v>2742</v>
      </c>
      <c r="E73" s="12">
        <v>0</v>
      </c>
      <c r="F73" s="12">
        <v>260</v>
      </c>
      <c r="G73" s="12">
        <v>1090</v>
      </c>
      <c r="H73" s="12">
        <v>653</v>
      </c>
      <c r="I73" s="12">
        <v>739</v>
      </c>
    </row>
    <row r="74" spans="1:17" x14ac:dyDescent="0.25">
      <c r="B74" s="53"/>
      <c r="C74" s="4" t="s">
        <v>81</v>
      </c>
      <c r="D74" s="8">
        <f>E74+F74+G74+H74+I74</f>
        <v>1414</v>
      </c>
      <c r="E74" s="1">
        <v>0</v>
      </c>
      <c r="F74" s="1">
        <v>200</v>
      </c>
      <c r="G74" s="1">
        <v>397</v>
      </c>
      <c r="H74" s="1">
        <v>477</v>
      </c>
      <c r="I74" s="1">
        <v>340</v>
      </c>
    </row>
    <row r="75" spans="1:17" x14ac:dyDescent="0.25">
      <c r="B75" s="51" t="s">
        <v>82</v>
      </c>
      <c r="C75" s="23" t="s">
        <v>9</v>
      </c>
      <c r="D75" s="6">
        <f t="shared" ref="D75:I75" si="15">D79+D78+D77+D76</f>
        <v>42229</v>
      </c>
      <c r="E75" s="7">
        <f t="shared" si="15"/>
        <v>2</v>
      </c>
      <c r="F75" s="7">
        <f t="shared" si="15"/>
        <v>2410</v>
      </c>
      <c r="G75" s="7">
        <f t="shared" si="15"/>
        <v>8085</v>
      </c>
      <c r="H75" s="7">
        <f t="shared" si="15"/>
        <v>16811</v>
      </c>
      <c r="I75" s="7">
        <f t="shared" si="15"/>
        <v>14921</v>
      </c>
    </row>
    <row r="76" spans="1:17" x14ac:dyDescent="0.25">
      <c r="B76" s="52"/>
      <c r="C76" s="19" t="s">
        <v>83</v>
      </c>
      <c r="D76" s="16">
        <f>E76+F76+G76+H76+I76</f>
        <v>17122</v>
      </c>
      <c r="E76" s="12">
        <v>2</v>
      </c>
      <c r="F76" s="12">
        <v>1053</v>
      </c>
      <c r="G76" s="12">
        <v>3172</v>
      </c>
      <c r="H76" s="12">
        <v>7517</v>
      </c>
      <c r="I76" s="12">
        <v>5378</v>
      </c>
    </row>
    <row r="77" spans="1:17" x14ac:dyDescent="0.25">
      <c r="B77" s="52"/>
      <c r="C77" s="19" t="s">
        <v>84</v>
      </c>
      <c r="D77" s="16">
        <f>E77+F77+G77+H77+I77</f>
        <v>13282</v>
      </c>
      <c r="E77" s="12">
        <v>0</v>
      </c>
      <c r="F77" s="12">
        <v>801</v>
      </c>
      <c r="G77" s="12">
        <v>2019</v>
      </c>
      <c r="H77" s="12">
        <v>5101</v>
      </c>
      <c r="I77" s="12">
        <v>5361</v>
      </c>
    </row>
    <row r="78" spans="1:17" x14ac:dyDescent="0.25">
      <c r="B78" s="52"/>
      <c r="C78" s="19" t="s">
        <v>85</v>
      </c>
      <c r="D78" s="15">
        <f>E78+F78+G78+H78+I78</f>
        <v>1246</v>
      </c>
      <c r="E78" s="12">
        <v>0</v>
      </c>
      <c r="F78" s="12">
        <v>66</v>
      </c>
      <c r="G78" s="12">
        <v>293</v>
      </c>
      <c r="H78" s="12">
        <v>444</v>
      </c>
      <c r="I78" s="12">
        <v>443</v>
      </c>
    </row>
    <row r="79" spans="1:17" x14ac:dyDescent="0.25">
      <c r="B79" s="53"/>
      <c r="C79" s="4" t="s">
        <v>13</v>
      </c>
      <c r="D79" s="3">
        <f>E79+F79+G79+H79+I79</f>
        <v>10579</v>
      </c>
      <c r="E79" s="1">
        <v>0</v>
      </c>
      <c r="F79" s="1">
        <v>490</v>
      </c>
      <c r="G79" s="1">
        <v>2601</v>
      </c>
      <c r="H79" s="1">
        <v>3749</v>
      </c>
      <c r="I79" s="1">
        <v>3739</v>
      </c>
    </row>
    <row r="80" spans="1:17" x14ac:dyDescent="0.25">
      <c r="A80" s="49"/>
      <c r="B80" s="51" t="s">
        <v>86</v>
      </c>
      <c r="C80" s="23" t="s">
        <v>9</v>
      </c>
      <c r="D80" s="24">
        <f t="shared" ref="D80:I80" si="16">D81+D82+D83+D84+D85</f>
        <v>117846</v>
      </c>
      <c r="E80" s="7">
        <f t="shared" si="16"/>
        <v>0</v>
      </c>
      <c r="F80" s="7">
        <f t="shared" si="16"/>
        <v>6532</v>
      </c>
      <c r="G80" s="7">
        <f t="shared" si="16"/>
        <v>4411</v>
      </c>
      <c r="H80" s="7">
        <f t="shared" si="16"/>
        <v>69212</v>
      </c>
      <c r="I80" s="7">
        <f t="shared" si="16"/>
        <v>37691</v>
      </c>
    </row>
    <row r="81" spans="1:9" x14ac:dyDescent="0.25">
      <c r="A81" s="49"/>
      <c r="B81" s="52"/>
      <c r="C81" s="19" t="s">
        <v>87</v>
      </c>
      <c r="D81" s="15">
        <f>E81+F81+G81+H81+I81</f>
        <v>27014</v>
      </c>
      <c r="E81" s="12">
        <v>0</v>
      </c>
      <c r="F81" s="12">
        <v>1393</v>
      </c>
      <c r="G81" s="12">
        <v>870</v>
      </c>
      <c r="H81" s="12">
        <v>14902</v>
      </c>
      <c r="I81" s="12">
        <v>9849</v>
      </c>
    </row>
    <row r="82" spans="1:9" x14ac:dyDescent="0.25">
      <c r="A82" s="49"/>
      <c r="B82" s="52"/>
      <c r="C82" s="19" t="s">
        <v>88</v>
      </c>
      <c r="D82" s="15">
        <f>E82+F82+G82+H82+I82</f>
        <v>29644</v>
      </c>
      <c r="E82" s="12">
        <v>0</v>
      </c>
      <c r="F82" s="12">
        <v>1421</v>
      </c>
      <c r="G82" s="12">
        <v>775</v>
      </c>
      <c r="H82" s="12">
        <v>18672</v>
      </c>
      <c r="I82" s="12">
        <v>8776</v>
      </c>
    </row>
    <row r="83" spans="1:9" x14ac:dyDescent="0.25">
      <c r="A83" s="49"/>
      <c r="B83" s="52"/>
      <c r="C83" s="19" t="s">
        <v>89</v>
      </c>
      <c r="D83" s="15">
        <f>E83+F83+G83+H83+I83</f>
        <v>24687</v>
      </c>
      <c r="E83" s="12">
        <v>0</v>
      </c>
      <c r="F83" s="12">
        <v>1496</v>
      </c>
      <c r="G83" s="12">
        <v>993</v>
      </c>
      <c r="H83" s="12">
        <v>14858</v>
      </c>
      <c r="I83" s="12">
        <v>7340</v>
      </c>
    </row>
    <row r="84" spans="1:9" x14ac:dyDescent="0.25">
      <c r="A84" s="49"/>
      <c r="B84" s="52"/>
      <c r="C84" s="19" t="s">
        <v>90</v>
      </c>
      <c r="D84" s="15">
        <f>E84+F84+G84+H84+I84</f>
        <v>29645</v>
      </c>
      <c r="E84" s="12">
        <v>0</v>
      </c>
      <c r="F84" s="12">
        <v>1853</v>
      </c>
      <c r="G84" s="12">
        <v>1396</v>
      </c>
      <c r="H84" s="12">
        <v>16984</v>
      </c>
      <c r="I84" s="12">
        <v>9412</v>
      </c>
    </row>
    <row r="85" spans="1:9" x14ac:dyDescent="0.25">
      <c r="A85" s="49"/>
      <c r="B85" s="53"/>
      <c r="C85" s="4" t="s">
        <v>91</v>
      </c>
      <c r="D85" s="3">
        <f>E85+F85+G85+H85+I85</f>
        <v>6856</v>
      </c>
      <c r="E85" s="1">
        <v>0</v>
      </c>
      <c r="F85" s="1">
        <v>369</v>
      </c>
      <c r="G85" s="1">
        <v>377</v>
      </c>
      <c r="H85" s="1">
        <v>3796</v>
      </c>
      <c r="I85" s="1">
        <v>2314</v>
      </c>
    </row>
    <row r="86" spans="1:9" x14ac:dyDescent="0.25">
      <c r="A86" s="49"/>
      <c r="B86" s="50" t="s">
        <v>92</v>
      </c>
      <c r="C86" s="21" t="s">
        <v>9</v>
      </c>
      <c r="D86" s="15">
        <f t="shared" ref="D86:I86" si="17">D87+D88+D89+D90+D91</f>
        <v>149185</v>
      </c>
      <c r="E86" s="12">
        <f t="shared" si="17"/>
        <v>13</v>
      </c>
      <c r="F86" s="12">
        <f t="shared" si="17"/>
        <v>6637</v>
      </c>
      <c r="G86" s="12">
        <f t="shared" si="17"/>
        <v>13520</v>
      </c>
      <c r="H86" s="12">
        <f t="shared" si="17"/>
        <v>76609</v>
      </c>
      <c r="I86" s="12">
        <f t="shared" si="17"/>
        <v>52406</v>
      </c>
    </row>
    <row r="87" spans="1:9" x14ac:dyDescent="0.25">
      <c r="A87" s="49"/>
      <c r="B87" s="50"/>
      <c r="C87" s="19" t="s">
        <v>93</v>
      </c>
      <c r="D87" s="15">
        <f>E87+F87+G87+H87+I87</f>
        <v>26630</v>
      </c>
      <c r="E87" s="12">
        <v>0</v>
      </c>
      <c r="F87" s="12">
        <v>1153</v>
      </c>
      <c r="G87" s="12">
        <v>3146</v>
      </c>
      <c r="H87" s="12">
        <v>12376</v>
      </c>
      <c r="I87" s="12">
        <v>9955</v>
      </c>
    </row>
    <row r="88" spans="1:9" x14ac:dyDescent="0.25">
      <c r="A88" s="49"/>
      <c r="B88" s="50"/>
      <c r="C88" s="19" t="s">
        <v>94</v>
      </c>
      <c r="D88" s="15">
        <f>E88+F88+G88+H88+I88</f>
        <v>31780</v>
      </c>
      <c r="E88" s="12">
        <v>0</v>
      </c>
      <c r="F88" s="12">
        <v>1165</v>
      </c>
      <c r="G88" s="12">
        <v>3186</v>
      </c>
      <c r="H88" s="12">
        <v>13801</v>
      </c>
      <c r="I88" s="12">
        <v>13628</v>
      </c>
    </row>
    <row r="89" spans="1:9" x14ac:dyDescent="0.25">
      <c r="A89" s="49"/>
      <c r="B89" s="50"/>
      <c r="C89" s="19" t="s">
        <v>95</v>
      </c>
      <c r="D89" s="15">
        <f>E89+F89+G89+H89+I89</f>
        <v>46977</v>
      </c>
      <c r="E89" s="12">
        <v>0</v>
      </c>
      <c r="F89" s="12">
        <v>2016</v>
      </c>
      <c r="G89" s="12">
        <v>3244</v>
      </c>
      <c r="H89" s="12">
        <v>27874</v>
      </c>
      <c r="I89" s="12">
        <v>13843</v>
      </c>
    </row>
    <row r="90" spans="1:9" x14ac:dyDescent="0.25">
      <c r="A90" s="49"/>
      <c r="B90" s="50"/>
      <c r="C90" s="19" t="s">
        <v>96</v>
      </c>
      <c r="D90" s="15">
        <f>E90+F90+G90+H90+I90</f>
        <v>36159</v>
      </c>
      <c r="E90" s="12">
        <v>3</v>
      </c>
      <c r="F90" s="12">
        <v>1801</v>
      </c>
      <c r="G90" s="12">
        <v>3022</v>
      </c>
      <c r="H90" s="12">
        <v>19587</v>
      </c>
      <c r="I90" s="12">
        <v>11746</v>
      </c>
    </row>
    <row r="91" spans="1:9" x14ac:dyDescent="0.25">
      <c r="A91" s="49"/>
      <c r="B91" s="54"/>
      <c r="C91" s="4" t="s">
        <v>97</v>
      </c>
      <c r="D91" s="3">
        <f>E91+F91+G91+H91+I91</f>
        <v>7639</v>
      </c>
      <c r="E91" s="1">
        <v>10</v>
      </c>
      <c r="F91" s="1">
        <v>502</v>
      </c>
      <c r="G91" s="1">
        <v>922</v>
      </c>
      <c r="H91" s="1">
        <v>2971</v>
      </c>
      <c r="I91" s="1">
        <v>3234</v>
      </c>
    </row>
    <row r="92" spans="1:9" x14ac:dyDescent="0.25">
      <c r="A92" s="49"/>
      <c r="B92" s="50" t="s">
        <v>98</v>
      </c>
      <c r="C92" s="21" t="s">
        <v>9</v>
      </c>
      <c r="D92" s="15">
        <f t="shared" ref="D92:I92" si="18">D93+D94+D95+D96</f>
        <v>87759</v>
      </c>
      <c r="E92" s="12">
        <f t="shared" si="18"/>
        <v>103</v>
      </c>
      <c r="F92" s="12">
        <f t="shared" si="18"/>
        <v>4186</v>
      </c>
      <c r="G92" s="12">
        <f t="shared" si="18"/>
        <v>3570</v>
      </c>
      <c r="H92" s="12">
        <f t="shared" si="18"/>
        <v>49166</v>
      </c>
      <c r="I92" s="12">
        <f t="shared" si="18"/>
        <v>30734</v>
      </c>
    </row>
    <row r="93" spans="1:9" x14ac:dyDescent="0.25">
      <c r="A93" s="49"/>
      <c r="B93" s="50"/>
      <c r="C93" s="19" t="s">
        <v>99</v>
      </c>
      <c r="D93" s="15">
        <f>E93+F93+G93+H93+I93</f>
        <v>31903</v>
      </c>
      <c r="E93" s="12">
        <v>92</v>
      </c>
      <c r="F93" s="12">
        <v>1560</v>
      </c>
      <c r="G93" s="12">
        <v>1304</v>
      </c>
      <c r="H93" s="12">
        <v>17907</v>
      </c>
      <c r="I93" s="12">
        <v>11040</v>
      </c>
    </row>
    <row r="94" spans="1:9" x14ac:dyDescent="0.25">
      <c r="A94" s="49"/>
      <c r="B94" s="50"/>
      <c r="C94" s="19" t="s">
        <v>100</v>
      </c>
      <c r="D94" s="15">
        <f>E94+F94+G94+H94+I94</f>
        <v>11814</v>
      </c>
      <c r="E94" s="12">
        <v>10</v>
      </c>
      <c r="F94" s="12">
        <v>578</v>
      </c>
      <c r="G94" s="12">
        <v>528</v>
      </c>
      <c r="H94" s="12">
        <v>6367</v>
      </c>
      <c r="I94" s="12">
        <v>4331</v>
      </c>
    </row>
    <row r="95" spans="1:9" x14ac:dyDescent="0.25">
      <c r="A95" s="49"/>
      <c r="B95" s="50"/>
      <c r="C95" s="19" t="s">
        <v>101</v>
      </c>
      <c r="D95" s="15">
        <f>E95+F95+G95+H95+I95</f>
        <v>8774</v>
      </c>
      <c r="E95" s="12">
        <v>0</v>
      </c>
      <c r="F95" s="12">
        <v>377</v>
      </c>
      <c r="G95" s="12">
        <v>533</v>
      </c>
      <c r="H95" s="12">
        <v>4801</v>
      </c>
      <c r="I95" s="12">
        <v>3063</v>
      </c>
    </row>
    <row r="96" spans="1:9" x14ac:dyDescent="0.25">
      <c r="A96" s="49"/>
      <c r="B96" s="50"/>
      <c r="C96" s="19" t="s">
        <v>102</v>
      </c>
      <c r="D96" s="15">
        <f>E96+F96+G96+H96+I96</f>
        <v>35268</v>
      </c>
      <c r="E96" s="12">
        <v>1</v>
      </c>
      <c r="F96" s="12">
        <v>1671</v>
      </c>
      <c r="G96" s="12">
        <v>1205</v>
      </c>
      <c r="H96" s="12">
        <v>20091</v>
      </c>
      <c r="I96" s="12">
        <v>12300</v>
      </c>
    </row>
    <row r="97" spans="1:9" x14ac:dyDescent="0.25">
      <c r="A97" s="49"/>
      <c r="B97" s="27"/>
      <c r="C97" s="25" t="s">
        <v>2</v>
      </c>
      <c r="D97" s="26">
        <f>SUM(E97:I97)</f>
        <v>1651375</v>
      </c>
      <c r="E97" s="5">
        <f>E4+E11+E14+E18+E25+E30+E37+E42+E48+E56+E63+E69+E75+E80+E86+E92</f>
        <v>517</v>
      </c>
      <c r="F97" s="5">
        <f t="shared" ref="F97:I97" si="19">F4+F11+F14+F18+F25+F30+F37+F42+F48+F56+F63+F69+F75+F80+F86+F92</f>
        <v>98047</v>
      </c>
      <c r="G97" s="5">
        <f t="shared" si="19"/>
        <v>116290</v>
      </c>
      <c r="H97" s="5">
        <f t="shared" si="19"/>
        <v>906365</v>
      </c>
      <c r="I97" s="5">
        <f t="shared" si="19"/>
        <v>530156</v>
      </c>
    </row>
  </sheetData>
  <mergeCells count="25">
    <mergeCell ref="B4:B10"/>
    <mergeCell ref="B1:I1"/>
    <mergeCell ref="B2:B3"/>
    <mergeCell ref="C2:C3"/>
    <mergeCell ref="D2:D3"/>
    <mergeCell ref="E2:I2"/>
    <mergeCell ref="E54:I54"/>
    <mergeCell ref="B11:B13"/>
    <mergeCell ref="B14:B17"/>
    <mergeCell ref="B18:B24"/>
    <mergeCell ref="B25:B29"/>
    <mergeCell ref="B30:B36"/>
    <mergeCell ref="B37:B41"/>
    <mergeCell ref="B42:B47"/>
    <mergeCell ref="B48:B53"/>
    <mergeCell ref="B54:B55"/>
    <mergeCell ref="C54:C55"/>
    <mergeCell ref="D54:D55"/>
    <mergeCell ref="B92:B96"/>
    <mergeCell ref="B56:B62"/>
    <mergeCell ref="B63:B68"/>
    <mergeCell ref="B69:B74"/>
    <mergeCell ref="B75:B79"/>
    <mergeCell ref="B80:B85"/>
    <mergeCell ref="B86:B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sqref="A1:XFD1048576"/>
    </sheetView>
  </sheetViews>
  <sheetFormatPr defaultRowHeight="15" x14ac:dyDescent="0.25"/>
  <cols>
    <col min="2" max="2" width="16.28515625" customWidth="1"/>
    <col min="3" max="3" width="22.85546875" customWidth="1"/>
  </cols>
  <sheetData>
    <row r="1" spans="1:9" ht="21" customHeight="1" x14ac:dyDescent="0.25">
      <c r="B1" s="60" t="s">
        <v>103</v>
      </c>
      <c r="C1" s="61"/>
      <c r="D1" s="61"/>
      <c r="E1" s="61"/>
      <c r="F1" s="61"/>
      <c r="G1" s="61"/>
      <c r="H1" s="61"/>
      <c r="I1" s="61"/>
    </row>
    <row r="2" spans="1:9" x14ac:dyDescent="0.25">
      <c r="A2" s="28"/>
      <c r="B2" s="62" t="s">
        <v>0</v>
      </c>
      <c r="C2" s="55" t="s">
        <v>14</v>
      </c>
      <c r="D2" s="57" t="s">
        <v>2</v>
      </c>
      <c r="E2" s="64" t="s">
        <v>3</v>
      </c>
      <c r="F2" s="64"/>
      <c r="G2" s="64"/>
      <c r="H2" s="64"/>
      <c r="I2" s="59"/>
    </row>
    <row r="3" spans="1:9" x14ac:dyDescent="0.25">
      <c r="A3" s="28"/>
      <c r="B3" s="63"/>
      <c r="C3" s="56"/>
      <c r="D3" s="58"/>
      <c r="E3" s="20" t="s">
        <v>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B4" s="51" t="s">
        <v>15</v>
      </c>
      <c r="C4" s="23" t="s">
        <v>16</v>
      </c>
      <c r="D4" s="6">
        <f t="shared" ref="D4:I4" si="0">D5+D6+D7+D8+D9+D10</f>
        <v>146074</v>
      </c>
      <c r="E4" s="7">
        <f t="shared" si="0"/>
        <v>14</v>
      </c>
      <c r="F4" s="7">
        <f t="shared" si="0"/>
        <v>7381</v>
      </c>
      <c r="G4" s="7">
        <f t="shared" si="0"/>
        <v>8239</v>
      </c>
      <c r="H4" s="7">
        <f t="shared" si="0"/>
        <v>81462</v>
      </c>
      <c r="I4" s="7">
        <f t="shared" si="0"/>
        <v>48978</v>
      </c>
    </row>
    <row r="5" spans="1:9" x14ac:dyDescent="0.25">
      <c r="B5" s="52"/>
      <c r="C5" s="19" t="s">
        <v>17</v>
      </c>
      <c r="D5" s="16">
        <f t="shared" ref="D5:D10" si="1">E5+F5+G5+H5+I5</f>
        <v>31874</v>
      </c>
      <c r="E5" s="12">
        <v>8</v>
      </c>
      <c r="F5" s="12">
        <v>2103</v>
      </c>
      <c r="G5" s="12">
        <v>1111</v>
      </c>
      <c r="H5" s="12">
        <v>17998</v>
      </c>
      <c r="I5" s="12">
        <v>10654</v>
      </c>
    </row>
    <row r="6" spans="1:9" x14ac:dyDescent="0.25">
      <c r="B6" s="52"/>
      <c r="C6" s="19" t="s">
        <v>18</v>
      </c>
      <c r="D6" s="16">
        <f t="shared" si="1"/>
        <v>30029</v>
      </c>
      <c r="E6" s="12">
        <v>0</v>
      </c>
      <c r="F6" s="12">
        <v>976</v>
      </c>
      <c r="G6" s="12">
        <v>1396</v>
      </c>
      <c r="H6" s="12">
        <v>16158</v>
      </c>
      <c r="I6" s="12">
        <v>11499</v>
      </c>
    </row>
    <row r="7" spans="1:9" x14ac:dyDescent="0.25">
      <c r="B7" s="52"/>
      <c r="C7" s="19" t="s">
        <v>19</v>
      </c>
      <c r="D7" s="16">
        <f t="shared" si="1"/>
        <v>38087</v>
      </c>
      <c r="E7" s="12">
        <v>6</v>
      </c>
      <c r="F7" s="12">
        <v>1340</v>
      </c>
      <c r="G7" s="12">
        <v>2839</v>
      </c>
      <c r="H7" s="12">
        <v>20665</v>
      </c>
      <c r="I7" s="12">
        <v>13237</v>
      </c>
    </row>
    <row r="8" spans="1:9" x14ac:dyDescent="0.25">
      <c r="B8" s="52"/>
      <c r="C8" s="19" t="s">
        <v>20</v>
      </c>
      <c r="D8" s="16">
        <f t="shared" si="1"/>
        <v>26493</v>
      </c>
      <c r="E8" s="12">
        <v>0</v>
      </c>
      <c r="F8" s="12">
        <v>1631</v>
      </c>
      <c r="G8" s="12">
        <v>1737</v>
      </c>
      <c r="H8" s="12">
        <v>14951</v>
      </c>
      <c r="I8" s="12">
        <v>8174</v>
      </c>
    </row>
    <row r="9" spans="1:9" x14ac:dyDescent="0.25">
      <c r="B9" s="52"/>
      <c r="C9" s="19" t="s">
        <v>21</v>
      </c>
      <c r="D9" s="16">
        <f t="shared" si="1"/>
        <v>15090</v>
      </c>
      <c r="E9" s="12">
        <v>0</v>
      </c>
      <c r="F9" s="12">
        <v>989</v>
      </c>
      <c r="G9" s="12">
        <v>843</v>
      </c>
      <c r="H9" s="12">
        <v>9518</v>
      </c>
      <c r="I9" s="12">
        <v>3740</v>
      </c>
    </row>
    <row r="10" spans="1:9" x14ac:dyDescent="0.25">
      <c r="B10" s="53"/>
      <c r="C10" s="4" t="s">
        <v>22</v>
      </c>
      <c r="D10" s="8">
        <f t="shared" si="1"/>
        <v>4501</v>
      </c>
      <c r="E10" s="1">
        <v>0</v>
      </c>
      <c r="F10" s="1">
        <v>342</v>
      </c>
      <c r="G10" s="1">
        <v>313</v>
      </c>
      <c r="H10" s="1">
        <v>2172</v>
      </c>
      <c r="I10" s="1">
        <v>1674</v>
      </c>
    </row>
    <row r="11" spans="1:9" x14ac:dyDescent="0.25">
      <c r="B11" s="51" t="s">
        <v>10</v>
      </c>
      <c r="C11" s="23" t="s">
        <v>16</v>
      </c>
      <c r="D11" s="6">
        <f t="shared" ref="D11:I11" si="2">D12+D13</f>
        <v>51089</v>
      </c>
      <c r="E11" s="7">
        <f t="shared" si="2"/>
        <v>106</v>
      </c>
      <c r="F11" s="7">
        <f t="shared" si="2"/>
        <v>2334</v>
      </c>
      <c r="G11" s="7">
        <f t="shared" si="2"/>
        <v>3408</v>
      </c>
      <c r="H11" s="7">
        <f t="shared" si="2"/>
        <v>26855</v>
      </c>
      <c r="I11" s="7">
        <f t="shared" si="2"/>
        <v>18386</v>
      </c>
    </row>
    <row r="12" spans="1:9" x14ac:dyDescent="0.25">
      <c r="B12" s="52"/>
      <c r="C12" s="19" t="s">
        <v>23</v>
      </c>
      <c r="D12" s="16">
        <f>E12+F12+G12+H12+I12</f>
        <v>4230</v>
      </c>
      <c r="E12" s="12">
        <v>0</v>
      </c>
      <c r="F12" s="12">
        <v>126</v>
      </c>
      <c r="G12" s="12">
        <v>478</v>
      </c>
      <c r="H12" s="12">
        <v>1932</v>
      </c>
      <c r="I12" s="12">
        <v>1694</v>
      </c>
    </row>
    <row r="13" spans="1:9" x14ac:dyDescent="0.25">
      <c r="B13" s="53"/>
      <c r="C13" s="4" t="s">
        <v>24</v>
      </c>
      <c r="D13" s="8">
        <f>E13+F13+G13+H13+I13</f>
        <v>46859</v>
      </c>
      <c r="E13" s="1">
        <v>106</v>
      </c>
      <c r="F13" s="1">
        <v>2208</v>
      </c>
      <c r="G13" s="1">
        <v>2930</v>
      </c>
      <c r="H13" s="1">
        <v>24923</v>
      </c>
      <c r="I13" s="1">
        <v>16692</v>
      </c>
    </row>
    <row r="14" spans="1:9" x14ac:dyDescent="0.25">
      <c r="B14" s="51" t="s">
        <v>25</v>
      </c>
      <c r="C14" s="23" t="s">
        <v>16</v>
      </c>
      <c r="D14" s="6">
        <f t="shared" ref="D14:I14" si="3">D16+D15+D17</f>
        <v>53239</v>
      </c>
      <c r="E14" s="7">
        <f t="shared" si="3"/>
        <v>0</v>
      </c>
      <c r="F14" s="7">
        <f t="shared" si="3"/>
        <v>3523</v>
      </c>
      <c r="G14" s="7">
        <f t="shared" si="3"/>
        <v>6667</v>
      </c>
      <c r="H14" s="7">
        <f t="shared" si="3"/>
        <v>26092</v>
      </c>
      <c r="I14" s="7">
        <f t="shared" si="3"/>
        <v>16957</v>
      </c>
    </row>
    <row r="15" spans="1:9" x14ac:dyDescent="0.25">
      <c r="B15" s="52"/>
      <c r="C15" s="19" t="s">
        <v>26</v>
      </c>
      <c r="D15" s="16">
        <f>E15+F15+G15+H15+I15</f>
        <v>20520</v>
      </c>
      <c r="E15" s="12">
        <v>0</v>
      </c>
      <c r="F15" s="12">
        <v>1359</v>
      </c>
      <c r="G15" s="12">
        <v>3185</v>
      </c>
      <c r="H15" s="12">
        <v>9663</v>
      </c>
      <c r="I15" s="12">
        <v>6313</v>
      </c>
    </row>
    <row r="16" spans="1:9" x14ac:dyDescent="0.25">
      <c r="B16" s="52"/>
      <c r="C16" s="19" t="s">
        <v>27</v>
      </c>
      <c r="D16" s="16">
        <f>E16+F16+G16+H16+I16</f>
        <v>27394</v>
      </c>
      <c r="E16" s="12">
        <v>0</v>
      </c>
      <c r="F16" s="12">
        <v>1656</v>
      </c>
      <c r="G16" s="12">
        <v>2607</v>
      </c>
      <c r="H16" s="12">
        <v>14105</v>
      </c>
      <c r="I16" s="12">
        <v>9026</v>
      </c>
    </row>
    <row r="17" spans="2:9" x14ac:dyDescent="0.25">
      <c r="B17" s="53"/>
      <c r="C17" s="4" t="s">
        <v>28</v>
      </c>
      <c r="D17" s="8">
        <f>E17+F17+G17+H17+I17</f>
        <v>5325</v>
      </c>
      <c r="E17" s="1">
        <v>0</v>
      </c>
      <c r="F17" s="1">
        <v>508</v>
      </c>
      <c r="G17" s="1">
        <v>875</v>
      </c>
      <c r="H17" s="1">
        <v>2324</v>
      </c>
      <c r="I17" s="1">
        <v>1618</v>
      </c>
    </row>
    <row r="18" spans="2:9" x14ac:dyDescent="0.25">
      <c r="B18" s="51" t="s">
        <v>29</v>
      </c>
      <c r="C18" s="23" t="s">
        <v>16</v>
      </c>
      <c r="D18" s="6">
        <f t="shared" ref="D18:I18" si="4">D19+D20+D21+D22+D23+D24</f>
        <v>31961</v>
      </c>
      <c r="E18" s="7">
        <f t="shared" si="4"/>
        <v>0</v>
      </c>
      <c r="F18" s="7">
        <f t="shared" si="4"/>
        <v>2316</v>
      </c>
      <c r="G18" s="7">
        <f t="shared" si="4"/>
        <v>3086</v>
      </c>
      <c r="H18" s="7">
        <f t="shared" si="4"/>
        <v>15851</v>
      </c>
      <c r="I18" s="7">
        <f t="shared" si="4"/>
        <v>10708</v>
      </c>
    </row>
    <row r="19" spans="2:9" x14ac:dyDescent="0.25">
      <c r="B19" s="52"/>
      <c r="C19" s="19" t="s">
        <v>30</v>
      </c>
      <c r="D19" s="16">
        <f t="shared" ref="D19:D24" si="5">E19+F19+G19+H19+I19</f>
        <v>6981</v>
      </c>
      <c r="E19" s="12">
        <v>0</v>
      </c>
      <c r="F19" s="12">
        <v>456</v>
      </c>
      <c r="G19" s="12">
        <v>659</v>
      </c>
      <c r="H19" s="12">
        <v>3604</v>
      </c>
      <c r="I19" s="12">
        <v>2262</v>
      </c>
    </row>
    <row r="20" spans="2:9" x14ac:dyDescent="0.25">
      <c r="B20" s="52"/>
      <c r="C20" s="19" t="s">
        <v>31</v>
      </c>
      <c r="D20" s="16">
        <f t="shared" si="5"/>
        <v>3652</v>
      </c>
      <c r="E20" s="12">
        <v>0</v>
      </c>
      <c r="F20" s="12">
        <v>230</v>
      </c>
      <c r="G20" s="12">
        <v>265</v>
      </c>
      <c r="H20" s="12">
        <v>2010</v>
      </c>
      <c r="I20" s="12">
        <v>1147</v>
      </c>
    </row>
    <row r="21" spans="2:9" x14ac:dyDescent="0.25">
      <c r="B21" s="52"/>
      <c r="C21" s="19" t="s">
        <v>32</v>
      </c>
      <c r="D21" s="16">
        <f t="shared" si="5"/>
        <v>2430</v>
      </c>
      <c r="E21" s="12">
        <v>0</v>
      </c>
      <c r="F21" s="12">
        <v>295</v>
      </c>
      <c r="G21" s="12">
        <v>204</v>
      </c>
      <c r="H21" s="12">
        <v>1190</v>
      </c>
      <c r="I21" s="12">
        <v>741</v>
      </c>
    </row>
    <row r="22" spans="2:9" x14ac:dyDescent="0.25">
      <c r="B22" s="52"/>
      <c r="C22" s="19" t="s">
        <v>33</v>
      </c>
      <c r="D22" s="16">
        <f t="shared" si="5"/>
        <v>7235</v>
      </c>
      <c r="E22" s="12">
        <v>0</v>
      </c>
      <c r="F22" s="12">
        <v>482</v>
      </c>
      <c r="G22" s="12">
        <v>714</v>
      </c>
      <c r="H22" s="12">
        <v>3274</v>
      </c>
      <c r="I22" s="12">
        <v>2765</v>
      </c>
    </row>
    <row r="23" spans="2:9" x14ac:dyDescent="0.25">
      <c r="B23" s="52"/>
      <c r="C23" s="19" t="s">
        <v>34</v>
      </c>
      <c r="D23" s="16">
        <f t="shared" si="5"/>
        <v>2567</v>
      </c>
      <c r="E23" s="12">
        <v>0</v>
      </c>
      <c r="F23" s="12">
        <v>224</v>
      </c>
      <c r="G23" s="12">
        <v>214</v>
      </c>
      <c r="H23" s="12">
        <v>1417</v>
      </c>
      <c r="I23" s="12">
        <v>712</v>
      </c>
    </row>
    <row r="24" spans="2:9" x14ac:dyDescent="0.25">
      <c r="B24" s="53"/>
      <c r="C24" s="4" t="s">
        <v>35</v>
      </c>
      <c r="D24" s="3">
        <f t="shared" si="5"/>
        <v>9096</v>
      </c>
      <c r="E24" s="1">
        <v>0</v>
      </c>
      <c r="F24" s="1">
        <v>629</v>
      </c>
      <c r="G24" s="1">
        <v>1030</v>
      </c>
      <c r="H24" s="1">
        <v>4356</v>
      </c>
      <c r="I24" s="1">
        <v>3081</v>
      </c>
    </row>
    <row r="25" spans="2:9" x14ac:dyDescent="0.25">
      <c r="B25" s="52" t="s">
        <v>36</v>
      </c>
      <c r="C25" s="21" t="s">
        <v>16</v>
      </c>
      <c r="D25" s="15">
        <f t="shared" ref="D25:I25" si="6">D26+D27+D28+D29</f>
        <v>132638</v>
      </c>
      <c r="E25" s="12">
        <f t="shared" si="6"/>
        <v>49</v>
      </c>
      <c r="F25" s="12">
        <f t="shared" si="6"/>
        <v>6338</v>
      </c>
      <c r="G25" s="12">
        <f t="shared" si="6"/>
        <v>7457</v>
      </c>
      <c r="H25" s="12">
        <f t="shared" si="6"/>
        <v>75119</v>
      </c>
      <c r="I25" s="12">
        <f t="shared" si="6"/>
        <v>43675</v>
      </c>
    </row>
    <row r="26" spans="2:9" x14ac:dyDescent="0.25">
      <c r="B26" s="52"/>
      <c r="C26" s="19" t="s">
        <v>37</v>
      </c>
      <c r="D26" s="15">
        <f>E26+F26+G26+H26+I26</f>
        <v>36511</v>
      </c>
      <c r="E26" s="12">
        <v>5</v>
      </c>
      <c r="F26" s="18">
        <v>1992</v>
      </c>
      <c r="G26" s="12">
        <v>1411</v>
      </c>
      <c r="H26" s="12">
        <v>20886</v>
      </c>
      <c r="I26" s="12">
        <v>12217</v>
      </c>
    </row>
    <row r="27" spans="2:9" x14ac:dyDescent="0.25">
      <c r="B27" s="52"/>
      <c r="C27" s="19" t="s">
        <v>38</v>
      </c>
      <c r="D27" s="15">
        <f>E27+F27+G27+H27+I27</f>
        <v>29912</v>
      </c>
      <c r="E27" s="12">
        <v>27</v>
      </c>
      <c r="F27" s="18">
        <v>1464</v>
      </c>
      <c r="G27" s="12">
        <v>1994</v>
      </c>
      <c r="H27" s="12">
        <v>16157</v>
      </c>
      <c r="I27" s="12">
        <v>10270</v>
      </c>
    </row>
    <row r="28" spans="2:9" x14ac:dyDescent="0.25">
      <c r="B28" s="52"/>
      <c r="C28" s="19" t="s">
        <v>39</v>
      </c>
      <c r="D28" s="15">
        <f>E28+F28+G28+H28+I28</f>
        <v>56483</v>
      </c>
      <c r="E28" s="12">
        <v>17</v>
      </c>
      <c r="F28" s="18">
        <v>2445</v>
      </c>
      <c r="G28" s="12">
        <v>3511</v>
      </c>
      <c r="H28" s="12">
        <v>33170</v>
      </c>
      <c r="I28" s="12">
        <v>17340</v>
      </c>
    </row>
    <row r="29" spans="2:9" x14ac:dyDescent="0.25">
      <c r="B29" s="53"/>
      <c r="C29" s="4" t="s">
        <v>40</v>
      </c>
      <c r="D29" s="3">
        <f>E29+F29+G29+H29+I29</f>
        <v>9732</v>
      </c>
      <c r="E29" s="1">
        <v>0</v>
      </c>
      <c r="F29" s="9">
        <v>437</v>
      </c>
      <c r="G29" s="1">
        <v>541</v>
      </c>
      <c r="H29" s="1">
        <v>4906</v>
      </c>
      <c r="I29" s="1">
        <v>3848</v>
      </c>
    </row>
    <row r="30" spans="2:9" x14ac:dyDescent="0.25">
      <c r="B30" s="51" t="s">
        <v>11</v>
      </c>
      <c r="C30" s="23" t="s">
        <v>16</v>
      </c>
      <c r="D30" s="24">
        <f t="shared" ref="D30:I30" si="7">D31+D32+D33+D34+D35+D36</f>
        <v>134701</v>
      </c>
      <c r="E30" s="7">
        <f t="shared" si="7"/>
        <v>71</v>
      </c>
      <c r="F30" s="7">
        <f t="shared" si="7"/>
        <v>6218</v>
      </c>
      <c r="G30" s="7">
        <f t="shared" si="7"/>
        <v>4095</v>
      </c>
      <c r="H30" s="7">
        <f t="shared" si="7"/>
        <v>77511</v>
      </c>
      <c r="I30" s="7">
        <f t="shared" si="7"/>
        <v>46806</v>
      </c>
    </row>
    <row r="31" spans="2:9" x14ac:dyDescent="0.25">
      <c r="B31" s="52"/>
      <c r="C31" s="19" t="s">
        <v>41</v>
      </c>
      <c r="D31" s="15">
        <f t="shared" ref="D31:D36" si="8">E31+F31+G31+H31+I31</f>
        <v>32778</v>
      </c>
      <c r="E31" s="12">
        <v>50</v>
      </c>
      <c r="F31" s="12">
        <v>1355</v>
      </c>
      <c r="G31" s="12">
        <v>620</v>
      </c>
      <c r="H31" s="12">
        <v>20785</v>
      </c>
      <c r="I31" s="12">
        <v>9968</v>
      </c>
    </row>
    <row r="32" spans="2:9" x14ac:dyDescent="0.25">
      <c r="B32" s="52"/>
      <c r="C32" s="19" t="s">
        <v>42</v>
      </c>
      <c r="D32" s="15">
        <f t="shared" si="8"/>
        <v>17470</v>
      </c>
      <c r="E32" s="12">
        <v>1</v>
      </c>
      <c r="F32" s="12">
        <v>1082</v>
      </c>
      <c r="G32" s="12">
        <v>515</v>
      </c>
      <c r="H32" s="12">
        <v>9631</v>
      </c>
      <c r="I32" s="12">
        <v>6241</v>
      </c>
    </row>
    <row r="33" spans="2:9" x14ac:dyDescent="0.25">
      <c r="B33" s="52"/>
      <c r="C33" s="19" t="s">
        <v>43</v>
      </c>
      <c r="D33" s="15">
        <f t="shared" si="8"/>
        <v>25481</v>
      </c>
      <c r="E33" s="12">
        <v>0</v>
      </c>
      <c r="F33" s="12">
        <v>1224</v>
      </c>
      <c r="G33" s="12">
        <v>678</v>
      </c>
      <c r="H33" s="12">
        <v>14316</v>
      </c>
      <c r="I33" s="12">
        <v>9263</v>
      </c>
    </row>
    <row r="34" spans="2:9" x14ac:dyDescent="0.25">
      <c r="B34" s="52"/>
      <c r="C34" s="19" t="s">
        <v>44</v>
      </c>
      <c r="D34" s="15">
        <f t="shared" si="8"/>
        <v>25302</v>
      </c>
      <c r="E34" s="12">
        <v>4</v>
      </c>
      <c r="F34" s="12">
        <v>1017</v>
      </c>
      <c r="G34" s="12">
        <v>704</v>
      </c>
      <c r="H34" s="12">
        <v>15220</v>
      </c>
      <c r="I34" s="12">
        <v>8357</v>
      </c>
    </row>
    <row r="35" spans="2:9" x14ac:dyDescent="0.25">
      <c r="B35" s="52"/>
      <c r="C35" s="19" t="s">
        <v>45</v>
      </c>
      <c r="D35" s="15">
        <f t="shared" si="8"/>
        <v>27908</v>
      </c>
      <c r="E35" s="12">
        <v>16</v>
      </c>
      <c r="F35" s="12">
        <v>1370</v>
      </c>
      <c r="G35" s="12">
        <v>1242</v>
      </c>
      <c r="H35" s="12">
        <v>14724</v>
      </c>
      <c r="I35" s="12">
        <v>10556</v>
      </c>
    </row>
    <row r="36" spans="2:9" x14ac:dyDescent="0.25">
      <c r="B36" s="53"/>
      <c r="C36" s="4" t="s">
        <v>46</v>
      </c>
      <c r="D36" s="3">
        <f t="shared" si="8"/>
        <v>5762</v>
      </c>
      <c r="E36" s="1">
        <v>0</v>
      </c>
      <c r="F36" s="1">
        <v>170</v>
      </c>
      <c r="G36" s="1">
        <v>336</v>
      </c>
      <c r="H36" s="1">
        <v>2835</v>
      </c>
      <c r="I36" s="1">
        <v>2421</v>
      </c>
    </row>
    <row r="37" spans="2:9" x14ac:dyDescent="0.25">
      <c r="B37" s="51" t="s">
        <v>47</v>
      </c>
      <c r="C37" s="23" t="s">
        <v>16</v>
      </c>
      <c r="D37" s="24">
        <f t="shared" ref="D37:I37" si="9">D38+D39+D40+D41</f>
        <v>110917</v>
      </c>
      <c r="E37" s="7">
        <f t="shared" si="9"/>
        <v>55</v>
      </c>
      <c r="F37" s="7">
        <f t="shared" si="9"/>
        <v>4875</v>
      </c>
      <c r="G37" s="7">
        <f t="shared" si="9"/>
        <v>4977</v>
      </c>
      <c r="H37" s="7">
        <f t="shared" si="9"/>
        <v>65593</v>
      </c>
      <c r="I37" s="7">
        <f t="shared" si="9"/>
        <v>35417</v>
      </c>
    </row>
    <row r="38" spans="2:9" x14ac:dyDescent="0.25">
      <c r="B38" s="52"/>
      <c r="C38" s="19" t="s">
        <v>48</v>
      </c>
      <c r="D38" s="15">
        <f>E38+F38+G38+H38+I38</f>
        <v>27943</v>
      </c>
      <c r="E38" s="12">
        <v>32</v>
      </c>
      <c r="F38" s="12">
        <v>1295</v>
      </c>
      <c r="G38" s="12">
        <v>1348</v>
      </c>
      <c r="H38" s="12">
        <v>16640</v>
      </c>
      <c r="I38" s="12">
        <v>8628</v>
      </c>
    </row>
    <row r="39" spans="2:9" x14ac:dyDescent="0.25">
      <c r="B39" s="52"/>
      <c r="C39" s="19" t="s">
        <v>49</v>
      </c>
      <c r="D39" s="15">
        <f>E39+F39+G39+H39+I39</f>
        <v>52157</v>
      </c>
      <c r="E39" s="12">
        <v>23</v>
      </c>
      <c r="F39" s="12">
        <v>2412</v>
      </c>
      <c r="G39" s="12">
        <v>2279</v>
      </c>
      <c r="H39" s="12">
        <v>29765</v>
      </c>
      <c r="I39" s="12">
        <v>17678</v>
      </c>
    </row>
    <row r="40" spans="2:9" x14ac:dyDescent="0.25">
      <c r="B40" s="52"/>
      <c r="C40" s="19" t="s">
        <v>50</v>
      </c>
      <c r="D40" s="15">
        <f>E40+F40+G40+H40+I40</f>
        <v>22596</v>
      </c>
      <c r="E40" s="12">
        <v>0</v>
      </c>
      <c r="F40" s="12">
        <v>885</v>
      </c>
      <c r="G40" s="12">
        <v>920</v>
      </c>
      <c r="H40" s="12">
        <v>14108</v>
      </c>
      <c r="I40" s="12">
        <v>6683</v>
      </c>
    </row>
    <row r="41" spans="2:9" x14ac:dyDescent="0.25">
      <c r="B41" s="53"/>
      <c r="C41" s="4" t="s">
        <v>51</v>
      </c>
      <c r="D41" s="3">
        <f>E41+F41+G41+H41+I41</f>
        <v>8221</v>
      </c>
      <c r="E41" s="1">
        <v>0</v>
      </c>
      <c r="F41" s="1">
        <v>283</v>
      </c>
      <c r="G41" s="1">
        <v>430</v>
      </c>
      <c r="H41" s="1">
        <v>5080</v>
      </c>
      <c r="I41" s="1">
        <v>2428</v>
      </c>
    </row>
    <row r="42" spans="2:9" x14ac:dyDescent="0.25">
      <c r="B42" s="51" t="s">
        <v>52</v>
      </c>
      <c r="C42" s="23" t="s">
        <v>16</v>
      </c>
      <c r="D42" s="24">
        <f>D43+D44+D45+D46+D47</f>
        <v>144007</v>
      </c>
      <c r="E42" s="7">
        <v>21</v>
      </c>
      <c r="F42" s="7">
        <f>F43+F44+F45+F46+F47</f>
        <v>9388</v>
      </c>
      <c r="G42" s="7">
        <f>G43+G44+G45+G46+G47</f>
        <v>5899</v>
      </c>
      <c r="H42" s="7">
        <f>H43+H44+H45+H46+H47</f>
        <v>95063</v>
      </c>
      <c r="I42" s="7">
        <f>I43+I44+I45+I46+I47</f>
        <v>33636</v>
      </c>
    </row>
    <row r="43" spans="2:9" x14ac:dyDescent="0.25">
      <c r="B43" s="52"/>
      <c r="C43" s="19" t="s">
        <v>53</v>
      </c>
      <c r="D43" s="15">
        <f>E43+F43+G43+H43+I43</f>
        <v>32233</v>
      </c>
      <c r="E43" s="12">
        <v>0</v>
      </c>
      <c r="F43" s="12">
        <v>2250</v>
      </c>
      <c r="G43" s="12">
        <v>1371</v>
      </c>
      <c r="H43" s="12">
        <v>21326</v>
      </c>
      <c r="I43" s="12">
        <v>7286</v>
      </c>
    </row>
    <row r="44" spans="2:9" x14ac:dyDescent="0.25">
      <c r="B44" s="52"/>
      <c r="C44" s="19" t="s">
        <v>54</v>
      </c>
      <c r="D44" s="15">
        <f>E44+F44+G44+H44+I44</f>
        <v>29799</v>
      </c>
      <c r="E44" s="12">
        <v>21</v>
      </c>
      <c r="F44" s="12">
        <v>1601</v>
      </c>
      <c r="G44" s="12">
        <v>1206</v>
      </c>
      <c r="H44" s="12">
        <v>18876</v>
      </c>
      <c r="I44" s="12">
        <v>8095</v>
      </c>
    </row>
    <row r="45" spans="2:9" x14ac:dyDescent="0.25">
      <c r="B45" s="52"/>
      <c r="C45" s="19" t="s">
        <v>55</v>
      </c>
      <c r="D45" s="15">
        <f>E45+F45+G45+H45+I45</f>
        <v>37316</v>
      </c>
      <c r="E45" s="12">
        <v>0</v>
      </c>
      <c r="F45" s="12">
        <v>1888</v>
      </c>
      <c r="G45" s="12">
        <v>1122</v>
      </c>
      <c r="H45" s="12">
        <v>26534</v>
      </c>
      <c r="I45" s="12">
        <v>7772</v>
      </c>
    </row>
    <row r="46" spans="2:9" x14ac:dyDescent="0.25">
      <c r="B46" s="52"/>
      <c r="C46" s="19" t="s">
        <v>56</v>
      </c>
      <c r="D46" s="15">
        <f>E46+F46+G46+H46+I46</f>
        <v>33991</v>
      </c>
      <c r="E46" s="12">
        <v>0</v>
      </c>
      <c r="F46" s="12">
        <v>2724</v>
      </c>
      <c r="G46" s="12">
        <v>1686</v>
      </c>
      <c r="H46" s="12">
        <v>21733</v>
      </c>
      <c r="I46" s="12">
        <v>7848</v>
      </c>
    </row>
    <row r="47" spans="2:9" x14ac:dyDescent="0.25">
      <c r="B47" s="53"/>
      <c r="C47" s="4" t="s">
        <v>57</v>
      </c>
      <c r="D47" s="3">
        <f>E47+F47+G47+H47+I47</f>
        <v>10668</v>
      </c>
      <c r="E47" s="1">
        <v>0</v>
      </c>
      <c r="F47" s="1">
        <v>925</v>
      </c>
      <c r="G47" s="1">
        <v>514</v>
      </c>
      <c r="H47" s="1">
        <v>6594</v>
      </c>
      <c r="I47" s="1">
        <v>2635</v>
      </c>
    </row>
    <row r="48" spans="2:9" x14ac:dyDescent="0.25">
      <c r="B48" s="52" t="s">
        <v>12</v>
      </c>
      <c r="C48" s="21" t="s">
        <v>16</v>
      </c>
      <c r="D48" s="15">
        <f t="shared" ref="D48:I48" si="10">D49+D50+D51+D52+D53</f>
        <v>150431</v>
      </c>
      <c r="E48" s="12">
        <f t="shared" si="10"/>
        <v>25</v>
      </c>
      <c r="F48" s="12">
        <f t="shared" si="10"/>
        <v>10525</v>
      </c>
      <c r="G48" s="12">
        <f t="shared" si="10"/>
        <v>10678</v>
      </c>
      <c r="H48" s="12">
        <f t="shared" si="10"/>
        <v>76028</v>
      </c>
      <c r="I48" s="12">
        <f t="shared" si="10"/>
        <v>53175</v>
      </c>
    </row>
    <row r="49" spans="2:9" x14ac:dyDescent="0.25">
      <c r="B49" s="52"/>
      <c r="C49" s="19" t="s">
        <v>58</v>
      </c>
      <c r="D49" s="15">
        <f>E49+F49+G49+H49+I49</f>
        <v>31888</v>
      </c>
      <c r="E49" s="12">
        <v>0</v>
      </c>
      <c r="F49" s="12">
        <v>3224</v>
      </c>
      <c r="G49" s="12">
        <v>1936</v>
      </c>
      <c r="H49" s="12">
        <v>14977</v>
      </c>
      <c r="I49" s="12">
        <v>11751</v>
      </c>
    </row>
    <row r="50" spans="2:9" x14ac:dyDescent="0.25">
      <c r="B50" s="52"/>
      <c r="C50" s="19" t="s">
        <v>59</v>
      </c>
      <c r="D50" s="15">
        <f>E50+F50+G50+H50+I50</f>
        <v>42115</v>
      </c>
      <c r="E50" s="12">
        <v>18</v>
      </c>
      <c r="F50" s="12">
        <v>2378</v>
      </c>
      <c r="G50" s="12">
        <v>3251</v>
      </c>
      <c r="H50" s="12">
        <v>20438</v>
      </c>
      <c r="I50" s="12">
        <v>16030</v>
      </c>
    </row>
    <row r="51" spans="2:9" x14ac:dyDescent="0.25">
      <c r="B51" s="52"/>
      <c r="C51" s="19" t="s">
        <v>60</v>
      </c>
      <c r="D51" s="15">
        <f>E51+F51+G51+H51+I51</f>
        <v>46078</v>
      </c>
      <c r="E51" s="12">
        <v>3</v>
      </c>
      <c r="F51" s="12">
        <v>3143</v>
      </c>
      <c r="G51" s="12">
        <v>2613</v>
      </c>
      <c r="H51" s="12">
        <v>25655</v>
      </c>
      <c r="I51" s="12">
        <v>14664</v>
      </c>
    </row>
    <row r="52" spans="2:9" x14ac:dyDescent="0.25">
      <c r="B52" s="52"/>
      <c r="C52" s="19" t="s">
        <v>61</v>
      </c>
      <c r="D52" s="15">
        <f>E52+F52+G52+H52+I52</f>
        <v>20935</v>
      </c>
      <c r="E52" s="12">
        <v>0</v>
      </c>
      <c r="F52" s="12">
        <v>1467</v>
      </c>
      <c r="G52" s="12">
        <v>2115</v>
      </c>
      <c r="H52" s="12">
        <v>10189</v>
      </c>
      <c r="I52" s="12">
        <v>7164</v>
      </c>
    </row>
    <row r="53" spans="2:9" x14ac:dyDescent="0.25">
      <c r="B53" s="53"/>
      <c r="C53" s="2" t="s">
        <v>62</v>
      </c>
      <c r="D53" s="3">
        <f>E53+F53+G53+H53+I53</f>
        <v>9415</v>
      </c>
      <c r="E53" s="1">
        <v>4</v>
      </c>
      <c r="F53" s="1">
        <v>313</v>
      </c>
      <c r="G53" s="1">
        <v>763</v>
      </c>
      <c r="H53" s="1">
        <v>4769</v>
      </c>
      <c r="I53" s="1">
        <v>3566</v>
      </c>
    </row>
    <row r="54" spans="2:9" x14ac:dyDescent="0.25">
      <c r="B54" s="62" t="s">
        <v>0</v>
      </c>
      <c r="C54" s="55" t="s">
        <v>1</v>
      </c>
      <c r="D54" s="57" t="s">
        <v>2</v>
      </c>
      <c r="E54" s="59" t="s">
        <v>3</v>
      </c>
      <c r="F54" s="59"/>
      <c r="G54" s="59"/>
      <c r="H54" s="59"/>
      <c r="I54" s="59"/>
    </row>
    <row r="55" spans="2:9" x14ac:dyDescent="0.25">
      <c r="B55" s="63"/>
      <c r="C55" s="56"/>
      <c r="D55" s="58"/>
      <c r="E55" s="13" t="s">
        <v>4</v>
      </c>
      <c r="F55" s="13" t="s">
        <v>5</v>
      </c>
      <c r="G55" s="13" t="s">
        <v>6</v>
      </c>
      <c r="H55" s="17" t="s">
        <v>7</v>
      </c>
      <c r="I55" s="20" t="s">
        <v>8</v>
      </c>
    </row>
    <row r="56" spans="2:9" x14ac:dyDescent="0.25">
      <c r="B56" s="51" t="s">
        <v>63</v>
      </c>
      <c r="C56" s="23" t="s">
        <v>9</v>
      </c>
      <c r="D56" s="24">
        <f t="shared" ref="D56:I56" si="11">D57+D58+D59+D60+D61+D62</f>
        <v>148386</v>
      </c>
      <c r="E56" s="7">
        <f t="shared" si="11"/>
        <v>29</v>
      </c>
      <c r="F56" s="7">
        <f t="shared" si="11"/>
        <v>14300</v>
      </c>
      <c r="G56" s="7">
        <f t="shared" si="11"/>
        <v>6805</v>
      </c>
      <c r="H56" s="7">
        <f t="shared" si="11"/>
        <v>94628</v>
      </c>
      <c r="I56" s="7">
        <f t="shared" si="11"/>
        <v>32624</v>
      </c>
    </row>
    <row r="57" spans="2:9" x14ac:dyDescent="0.25">
      <c r="B57" s="52"/>
      <c r="C57" s="19" t="s">
        <v>64</v>
      </c>
      <c r="D57" s="15">
        <f t="shared" ref="D57:D62" si="12">E57+F57+G57+H57+I57</f>
        <v>29328</v>
      </c>
      <c r="E57" s="12">
        <v>2</v>
      </c>
      <c r="F57" s="12">
        <v>2818</v>
      </c>
      <c r="G57" s="12">
        <v>1263</v>
      </c>
      <c r="H57" s="12">
        <v>20329</v>
      </c>
      <c r="I57" s="12">
        <v>4916</v>
      </c>
    </row>
    <row r="58" spans="2:9" x14ac:dyDescent="0.25">
      <c r="B58" s="52"/>
      <c r="C58" s="19" t="s">
        <v>65</v>
      </c>
      <c r="D58" s="15">
        <f t="shared" si="12"/>
        <v>38812</v>
      </c>
      <c r="E58" s="12">
        <v>0</v>
      </c>
      <c r="F58" s="12">
        <v>3653</v>
      </c>
      <c r="G58" s="12">
        <v>1673</v>
      </c>
      <c r="H58" s="12">
        <v>25362</v>
      </c>
      <c r="I58" s="12">
        <v>8124</v>
      </c>
    </row>
    <row r="59" spans="2:9" x14ac:dyDescent="0.25">
      <c r="B59" s="52"/>
      <c r="C59" s="19" t="s">
        <v>66</v>
      </c>
      <c r="D59" s="15">
        <f t="shared" si="12"/>
        <v>23454</v>
      </c>
      <c r="E59" s="12">
        <v>27</v>
      </c>
      <c r="F59" s="12">
        <v>2342</v>
      </c>
      <c r="G59" s="12">
        <v>1043</v>
      </c>
      <c r="H59" s="12">
        <v>14658</v>
      </c>
      <c r="I59" s="12">
        <v>5384</v>
      </c>
    </row>
    <row r="60" spans="2:9" x14ac:dyDescent="0.25">
      <c r="B60" s="52"/>
      <c r="C60" s="19" t="s">
        <v>67</v>
      </c>
      <c r="D60" s="15">
        <f t="shared" si="12"/>
        <v>25396</v>
      </c>
      <c r="E60" s="12">
        <v>0</v>
      </c>
      <c r="F60" s="12">
        <v>2205</v>
      </c>
      <c r="G60" s="12">
        <v>1352</v>
      </c>
      <c r="H60" s="12">
        <v>15645</v>
      </c>
      <c r="I60" s="12">
        <v>6194</v>
      </c>
    </row>
    <row r="61" spans="2:9" x14ac:dyDescent="0.25">
      <c r="B61" s="52"/>
      <c r="C61" s="19" t="s">
        <v>68</v>
      </c>
      <c r="D61" s="15">
        <f t="shared" si="12"/>
        <v>13455</v>
      </c>
      <c r="E61" s="12">
        <v>0</v>
      </c>
      <c r="F61" s="12">
        <v>1586</v>
      </c>
      <c r="G61" s="12">
        <v>613</v>
      </c>
      <c r="H61" s="12">
        <v>7902</v>
      </c>
      <c r="I61" s="12">
        <v>3354</v>
      </c>
    </row>
    <row r="62" spans="2:9" x14ac:dyDescent="0.25">
      <c r="B62" s="53"/>
      <c r="C62" s="4" t="s">
        <v>69</v>
      </c>
      <c r="D62" s="3">
        <f t="shared" si="12"/>
        <v>17941</v>
      </c>
      <c r="E62" s="1">
        <v>0</v>
      </c>
      <c r="F62" s="1">
        <v>1696</v>
      </c>
      <c r="G62" s="1">
        <v>861</v>
      </c>
      <c r="H62" s="1">
        <v>10732</v>
      </c>
      <c r="I62" s="1">
        <v>4652</v>
      </c>
    </row>
    <row r="63" spans="2:9" x14ac:dyDescent="0.25">
      <c r="B63" s="51" t="s">
        <v>70</v>
      </c>
      <c r="C63" s="23" t="s">
        <v>9</v>
      </c>
      <c r="D63" s="24">
        <f t="shared" ref="D63:I63" si="13">D64+D65+D66+D67+D68</f>
        <v>46664</v>
      </c>
      <c r="E63" s="7">
        <f t="shared" si="13"/>
        <v>0</v>
      </c>
      <c r="F63" s="7">
        <f t="shared" si="13"/>
        <v>3196</v>
      </c>
      <c r="G63" s="7">
        <f t="shared" si="13"/>
        <v>9086</v>
      </c>
      <c r="H63" s="7">
        <f t="shared" si="13"/>
        <v>20961</v>
      </c>
      <c r="I63" s="7">
        <f t="shared" si="13"/>
        <v>13421</v>
      </c>
    </row>
    <row r="64" spans="2:9" x14ac:dyDescent="0.25">
      <c r="B64" s="52"/>
      <c r="C64" s="19" t="s">
        <v>71</v>
      </c>
      <c r="D64" s="15">
        <f>E64+F64+G64+H64+I64</f>
        <v>8130</v>
      </c>
      <c r="E64" s="12">
        <v>0</v>
      </c>
      <c r="F64" s="12">
        <v>400</v>
      </c>
      <c r="G64" s="12">
        <v>1724</v>
      </c>
      <c r="H64" s="12">
        <v>4074</v>
      </c>
      <c r="I64" s="12">
        <v>1932</v>
      </c>
    </row>
    <row r="65" spans="2:9" x14ac:dyDescent="0.25">
      <c r="B65" s="52"/>
      <c r="C65" s="19" t="s">
        <v>72</v>
      </c>
      <c r="D65" s="15">
        <f>E65+F65+G65+H65+I65</f>
        <v>13914</v>
      </c>
      <c r="E65" s="12">
        <v>0</v>
      </c>
      <c r="F65" s="12">
        <v>1082</v>
      </c>
      <c r="G65" s="12">
        <v>2624</v>
      </c>
      <c r="H65" s="12">
        <v>6829</v>
      </c>
      <c r="I65" s="12">
        <v>3379</v>
      </c>
    </row>
    <row r="66" spans="2:9" x14ac:dyDescent="0.25">
      <c r="B66" s="52"/>
      <c r="C66" s="19" t="s">
        <v>73</v>
      </c>
      <c r="D66" s="15">
        <f>E66+F66+G66+H66+I66</f>
        <v>12078</v>
      </c>
      <c r="E66" s="12">
        <v>0</v>
      </c>
      <c r="F66" s="12">
        <v>843</v>
      </c>
      <c r="G66" s="12">
        <v>1789</v>
      </c>
      <c r="H66" s="12">
        <v>4769</v>
      </c>
      <c r="I66" s="12">
        <v>4677</v>
      </c>
    </row>
    <row r="67" spans="2:9" x14ac:dyDescent="0.25">
      <c r="B67" s="52"/>
      <c r="C67" s="19" t="s">
        <v>74</v>
      </c>
      <c r="D67" s="15">
        <f>E67+F67+G67+H67+I67</f>
        <v>6036</v>
      </c>
      <c r="E67" s="12">
        <v>0</v>
      </c>
      <c r="F67" s="12">
        <v>489</v>
      </c>
      <c r="G67" s="12">
        <v>1491</v>
      </c>
      <c r="H67" s="12">
        <v>2360</v>
      </c>
      <c r="I67" s="12">
        <v>1696</v>
      </c>
    </row>
    <row r="68" spans="2:9" x14ac:dyDescent="0.25">
      <c r="B68" s="53"/>
      <c r="C68" s="4" t="s">
        <v>75</v>
      </c>
      <c r="D68" s="3">
        <f>E68+F68+G68+H68+I68</f>
        <v>6506</v>
      </c>
      <c r="E68" s="1">
        <v>0</v>
      </c>
      <c r="F68" s="1">
        <v>382</v>
      </c>
      <c r="G68" s="1">
        <v>1458</v>
      </c>
      <c r="H68" s="1">
        <v>2929</v>
      </c>
      <c r="I68" s="1">
        <v>1737</v>
      </c>
    </row>
    <row r="69" spans="2:9" x14ac:dyDescent="0.25">
      <c r="B69" s="51" t="s">
        <v>76</v>
      </c>
      <c r="C69" s="23" t="s">
        <v>9</v>
      </c>
      <c r="D69" s="24">
        <f t="shared" ref="D69:I69" si="14">D70+D71+D72+D73+D74</f>
        <v>39749</v>
      </c>
      <c r="E69" s="7">
        <f t="shared" si="14"/>
        <v>0</v>
      </c>
      <c r="F69" s="7">
        <f t="shared" si="14"/>
        <v>2497</v>
      </c>
      <c r="G69" s="7">
        <f t="shared" si="14"/>
        <v>8561</v>
      </c>
      <c r="H69" s="7">
        <f t="shared" si="14"/>
        <v>16467</v>
      </c>
      <c r="I69" s="7">
        <f t="shared" si="14"/>
        <v>12224</v>
      </c>
    </row>
    <row r="70" spans="2:9" x14ac:dyDescent="0.25">
      <c r="B70" s="52"/>
      <c r="C70" s="19" t="s">
        <v>77</v>
      </c>
      <c r="D70" s="15">
        <f>E70+F70+G70+H70+I70</f>
        <v>7597</v>
      </c>
      <c r="E70" s="12">
        <v>0</v>
      </c>
      <c r="F70" s="12">
        <v>558</v>
      </c>
      <c r="G70" s="12">
        <v>2345</v>
      </c>
      <c r="H70" s="12">
        <v>3008</v>
      </c>
      <c r="I70" s="12">
        <v>1686</v>
      </c>
    </row>
    <row r="71" spans="2:9" x14ac:dyDescent="0.25">
      <c r="B71" s="52"/>
      <c r="C71" s="19" t="s">
        <v>78</v>
      </c>
      <c r="D71" s="15">
        <f>E71+F71+G71+H71+I71</f>
        <v>19097</v>
      </c>
      <c r="E71" s="12">
        <v>0</v>
      </c>
      <c r="F71" s="12">
        <v>1092</v>
      </c>
      <c r="G71" s="12">
        <v>2997</v>
      </c>
      <c r="H71" s="12">
        <v>9262</v>
      </c>
      <c r="I71" s="12">
        <v>5746</v>
      </c>
    </row>
    <row r="72" spans="2:9" x14ac:dyDescent="0.25">
      <c r="B72" s="52"/>
      <c r="C72" s="19" t="s">
        <v>79</v>
      </c>
      <c r="D72" s="15">
        <f>E72+F72+G72+H72+I72</f>
        <v>8951</v>
      </c>
      <c r="E72" s="12">
        <v>0</v>
      </c>
      <c r="F72" s="12">
        <v>475</v>
      </c>
      <c r="G72" s="12">
        <v>1741</v>
      </c>
      <c r="H72" s="12">
        <v>2961</v>
      </c>
      <c r="I72" s="12">
        <v>3774</v>
      </c>
    </row>
    <row r="73" spans="2:9" x14ac:dyDescent="0.25">
      <c r="B73" s="52"/>
      <c r="C73" s="19" t="s">
        <v>80</v>
      </c>
      <c r="D73" s="15">
        <f>E73+F73+G73+H73+I73</f>
        <v>2971</v>
      </c>
      <c r="E73" s="12">
        <v>0</v>
      </c>
      <c r="F73" s="12">
        <v>266</v>
      </c>
      <c r="G73" s="12">
        <v>1095</v>
      </c>
      <c r="H73" s="12">
        <v>876</v>
      </c>
      <c r="I73" s="12">
        <v>734</v>
      </c>
    </row>
    <row r="74" spans="2:9" x14ac:dyDescent="0.25">
      <c r="B74" s="53"/>
      <c r="C74" s="4" t="s">
        <v>81</v>
      </c>
      <c r="D74" s="8">
        <f>E74+F74+G74+H74+I74</f>
        <v>1133</v>
      </c>
      <c r="E74" s="1">
        <v>0</v>
      </c>
      <c r="F74" s="1">
        <v>106</v>
      </c>
      <c r="G74" s="1">
        <v>383</v>
      </c>
      <c r="H74" s="1">
        <v>360</v>
      </c>
      <c r="I74" s="1">
        <v>284</v>
      </c>
    </row>
    <row r="75" spans="2:9" x14ac:dyDescent="0.25">
      <c r="B75" s="51" t="s">
        <v>82</v>
      </c>
      <c r="C75" s="23" t="s">
        <v>9</v>
      </c>
      <c r="D75" s="6">
        <f t="shared" ref="D75:I75" si="15">D79+D78+D77+D76</f>
        <v>43569</v>
      </c>
      <c r="E75" s="7">
        <f t="shared" si="15"/>
        <v>1</v>
      </c>
      <c r="F75" s="7">
        <f t="shared" si="15"/>
        <v>2518</v>
      </c>
      <c r="G75" s="7">
        <f t="shared" si="15"/>
        <v>7702</v>
      </c>
      <c r="H75" s="7">
        <f t="shared" si="15"/>
        <v>17591</v>
      </c>
      <c r="I75" s="7">
        <f t="shared" si="15"/>
        <v>15757</v>
      </c>
    </row>
    <row r="76" spans="2:9" x14ac:dyDescent="0.25">
      <c r="B76" s="52"/>
      <c r="C76" s="19" t="s">
        <v>83</v>
      </c>
      <c r="D76" s="16">
        <f>E76+F76+G76+H76+I76</f>
        <v>18722</v>
      </c>
      <c r="E76" s="12">
        <v>0</v>
      </c>
      <c r="F76" s="12">
        <v>1201</v>
      </c>
      <c r="G76" s="12">
        <v>3061</v>
      </c>
      <c r="H76" s="12">
        <v>8330</v>
      </c>
      <c r="I76" s="12">
        <v>6130</v>
      </c>
    </row>
    <row r="77" spans="2:9" x14ac:dyDescent="0.25">
      <c r="B77" s="52"/>
      <c r="C77" s="19" t="s">
        <v>84</v>
      </c>
      <c r="D77" s="16">
        <f>E77+F77+G77+H77+I77</f>
        <v>13514</v>
      </c>
      <c r="E77" s="12">
        <v>0</v>
      </c>
      <c r="F77" s="12">
        <v>789</v>
      </c>
      <c r="G77" s="12">
        <v>1919</v>
      </c>
      <c r="H77" s="12">
        <v>5478</v>
      </c>
      <c r="I77" s="12">
        <v>5328</v>
      </c>
    </row>
    <row r="78" spans="2:9" x14ac:dyDescent="0.25">
      <c r="B78" s="52"/>
      <c r="C78" s="19" t="s">
        <v>85</v>
      </c>
      <c r="D78" s="15">
        <f>E78+F78+G78+H78+I78</f>
        <v>1456</v>
      </c>
      <c r="E78" s="12">
        <v>0</v>
      </c>
      <c r="F78" s="12">
        <v>83</v>
      </c>
      <c r="G78" s="12">
        <v>279</v>
      </c>
      <c r="H78" s="12">
        <v>539</v>
      </c>
      <c r="I78" s="12">
        <v>555</v>
      </c>
    </row>
    <row r="79" spans="2:9" x14ac:dyDescent="0.25">
      <c r="B79" s="53"/>
      <c r="C79" s="4" t="s">
        <v>13</v>
      </c>
      <c r="D79" s="3">
        <f>E79+F79+G79+H79+I79</f>
        <v>9877</v>
      </c>
      <c r="E79" s="1">
        <v>1</v>
      </c>
      <c r="F79" s="1">
        <v>445</v>
      </c>
      <c r="G79" s="1">
        <v>2443</v>
      </c>
      <c r="H79" s="1">
        <v>3244</v>
      </c>
      <c r="I79" s="1">
        <v>3744</v>
      </c>
    </row>
    <row r="80" spans="2:9" x14ac:dyDescent="0.25">
      <c r="B80" s="50" t="s">
        <v>86</v>
      </c>
      <c r="C80" s="21" t="s">
        <v>9</v>
      </c>
      <c r="D80" s="15">
        <f t="shared" ref="D80:I80" si="16">D81+D82+D83+D84+D85</f>
        <v>108900</v>
      </c>
      <c r="E80" s="12">
        <f t="shared" si="16"/>
        <v>0</v>
      </c>
      <c r="F80" s="12">
        <f t="shared" si="16"/>
        <v>6203</v>
      </c>
      <c r="G80" s="12">
        <f t="shared" si="16"/>
        <v>3959</v>
      </c>
      <c r="H80" s="12">
        <f t="shared" si="16"/>
        <v>64443</v>
      </c>
      <c r="I80" s="12">
        <f t="shared" si="16"/>
        <v>34295</v>
      </c>
    </row>
    <row r="81" spans="1:9" x14ac:dyDescent="0.25">
      <c r="B81" s="50"/>
      <c r="C81" s="19" t="s">
        <v>87</v>
      </c>
      <c r="D81" s="15">
        <f>E81+F81+G81+H81+I81</f>
        <v>22824</v>
      </c>
      <c r="E81" s="12">
        <v>0</v>
      </c>
      <c r="F81" s="12">
        <v>1214</v>
      </c>
      <c r="G81" s="12">
        <v>682</v>
      </c>
      <c r="H81" s="12">
        <v>12896</v>
      </c>
      <c r="I81" s="12">
        <v>8032</v>
      </c>
    </row>
    <row r="82" spans="1:9" x14ac:dyDescent="0.25">
      <c r="B82" s="50"/>
      <c r="C82" s="19" t="s">
        <v>88</v>
      </c>
      <c r="D82" s="15">
        <f>E82+F82+G82+H82+I82</f>
        <v>28098</v>
      </c>
      <c r="E82" s="12">
        <v>0</v>
      </c>
      <c r="F82" s="12">
        <v>1348</v>
      </c>
      <c r="G82" s="12">
        <v>708</v>
      </c>
      <c r="H82" s="12">
        <v>18331</v>
      </c>
      <c r="I82" s="12">
        <v>7711</v>
      </c>
    </row>
    <row r="83" spans="1:9" x14ac:dyDescent="0.25">
      <c r="B83" s="50"/>
      <c r="C83" s="19" t="s">
        <v>89</v>
      </c>
      <c r="D83" s="15">
        <f>E83+F83+G83+H83+I83</f>
        <v>23464</v>
      </c>
      <c r="E83" s="12">
        <v>0</v>
      </c>
      <c r="F83" s="12">
        <v>1490</v>
      </c>
      <c r="G83" s="12">
        <v>915</v>
      </c>
      <c r="H83" s="12">
        <v>14061</v>
      </c>
      <c r="I83" s="12">
        <v>6998</v>
      </c>
    </row>
    <row r="84" spans="1:9" x14ac:dyDescent="0.25">
      <c r="B84" s="50"/>
      <c r="C84" s="19" t="s">
        <v>90</v>
      </c>
      <c r="D84" s="15">
        <f>E84+F84+G84+H84+I84</f>
        <v>27600</v>
      </c>
      <c r="E84" s="12">
        <v>0</v>
      </c>
      <c r="F84" s="12">
        <v>1705</v>
      </c>
      <c r="G84" s="12">
        <v>1272</v>
      </c>
      <c r="H84" s="12">
        <v>15441</v>
      </c>
      <c r="I84" s="12">
        <v>9182</v>
      </c>
    </row>
    <row r="85" spans="1:9" x14ac:dyDescent="0.25">
      <c r="B85" s="50"/>
      <c r="C85" s="19" t="s">
        <v>91</v>
      </c>
      <c r="D85" s="15">
        <f>E85+F85+G85+H85+I85</f>
        <v>6914</v>
      </c>
      <c r="E85" s="12">
        <v>0</v>
      </c>
      <c r="F85" s="12">
        <v>446</v>
      </c>
      <c r="G85" s="12">
        <v>382</v>
      </c>
      <c r="H85" s="12">
        <v>3714</v>
      </c>
      <c r="I85" s="12">
        <v>2372</v>
      </c>
    </row>
    <row r="86" spans="1:9" x14ac:dyDescent="0.25">
      <c r="B86" s="52" t="s">
        <v>92</v>
      </c>
      <c r="C86" s="21" t="s">
        <v>9</v>
      </c>
      <c r="D86" s="15">
        <f t="shared" ref="D86:I86" si="17">D87+D88+D89+D90+D91</f>
        <v>145632</v>
      </c>
      <c r="E86" s="12">
        <f t="shared" si="17"/>
        <v>15</v>
      </c>
      <c r="F86" s="12">
        <f t="shared" si="17"/>
        <v>6154</v>
      </c>
      <c r="G86" s="12">
        <f t="shared" si="17"/>
        <v>12341</v>
      </c>
      <c r="H86" s="12">
        <f t="shared" si="17"/>
        <v>77441</v>
      </c>
      <c r="I86" s="12">
        <f t="shared" si="17"/>
        <v>49681</v>
      </c>
    </row>
    <row r="87" spans="1:9" x14ac:dyDescent="0.25">
      <c r="B87" s="52"/>
      <c r="C87" s="19" t="s">
        <v>93</v>
      </c>
      <c r="D87" s="15">
        <f>E87+F87+G87+H87+I87</f>
        <v>24705</v>
      </c>
      <c r="E87" s="12">
        <v>0</v>
      </c>
      <c r="F87" s="12">
        <v>947</v>
      </c>
      <c r="G87" s="12">
        <v>2634</v>
      </c>
      <c r="H87" s="12">
        <v>11848</v>
      </c>
      <c r="I87" s="12">
        <v>9276</v>
      </c>
    </row>
    <row r="88" spans="1:9" x14ac:dyDescent="0.25">
      <c r="B88" s="52"/>
      <c r="C88" s="19" t="s">
        <v>94</v>
      </c>
      <c r="D88" s="15">
        <f>E88+F88+G88+H88+I88</f>
        <v>31610</v>
      </c>
      <c r="E88" s="12">
        <v>0</v>
      </c>
      <c r="F88" s="12">
        <v>1213</v>
      </c>
      <c r="G88" s="12">
        <v>2868</v>
      </c>
      <c r="H88" s="12">
        <v>13970</v>
      </c>
      <c r="I88" s="12">
        <v>13559</v>
      </c>
    </row>
    <row r="89" spans="1:9" x14ac:dyDescent="0.25">
      <c r="B89" s="52"/>
      <c r="C89" s="19" t="s">
        <v>95</v>
      </c>
      <c r="D89" s="15">
        <f>E89+F89+G89+H89+I89</f>
        <v>45401</v>
      </c>
      <c r="E89" s="12">
        <v>0</v>
      </c>
      <c r="F89" s="12">
        <v>1909</v>
      </c>
      <c r="G89" s="12">
        <v>2914</v>
      </c>
      <c r="H89" s="12">
        <v>28030</v>
      </c>
      <c r="I89" s="12">
        <v>12548</v>
      </c>
    </row>
    <row r="90" spans="1:9" x14ac:dyDescent="0.25">
      <c r="B90" s="52"/>
      <c r="C90" s="19" t="s">
        <v>96</v>
      </c>
      <c r="D90" s="15">
        <f>E90+F90+G90+H90+I90</f>
        <v>36374</v>
      </c>
      <c r="E90" s="12">
        <v>3</v>
      </c>
      <c r="F90" s="12">
        <v>1630</v>
      </c>
      <c r="G90" s="12">
        <v>3042</v>
      </c>
      <c r="H90" s="12">
        <v>20611</v>
      </c>
      <c r="I90" s="12">
        <v>11088</v>
      </c>
    </row>
    <row r="91" spans="1:9" x14ac:dyDescent="0.25">
      <c r="B91" s="53"/>
      <c r="C91" s="4" t="s">
        <v>97</v>
      </c>
      <c r="D91" s="3">
        <f>E91+F91+G91+H91+I91</f>
        <v>7542</v>
      </c>
      <c r="E91" s="1">
        <v>12</v>
      </c>
      <c r="F91" s="1">
        <v>455</v>
      </c>
      <c r="G91" s="1">
        <v>883</v>
      </c>
      <c r="H91" s="1">
        <v>2982</v>
      </c>
      <c r="I91" s="1">
        <v>3210</v>
      </c>
    </row>
    <row r="92" spans="1:9" x14ac:dyDescent="0.25">
      <c r="A92" s="28"/>
      <c r="B92" s="50" t="s">
        <v>98</v>
      </c>
      <c r="C92" s="21" t="s">
        <v>9</v>
      </c>
      <c r="D92" s="15">
        <f t="shared" ref="D92:I92" si="18">D93+D94+D95+D96</f>
        <v>88697</v>
      </c>
      <c r="E92" s="12">
        <f t="shared" si="18"/>
        <v>102</v>
      </c>
      <c r="F92" s="12">
        <f t="shared" si="18"/>
        <v>4071</v>
      </c>
      <c r="G92" s="12">
        <f t="shared" si="18"/>
        <v>3265</v>
      </c>
      <c r="H92" s="12">
        <f t="shared" si="18"/>
        <v>49557</v>
      </c>
      <c r="I92" s="12">
        <f t="shared" si="18"/>
        <v>31702</v>
      </c>
    </row>
    <row r="93" spans="1:9" x14ac:dyDescent="0.25">
      <c r="A93" s="28"/>
      <c r="B93" s="50"/>
      <c r="C93" s="19" t="s">
        <v>99</v>
      </c>
      <c r="D93" s="15">
        <f>E93+F93+G93+H93+I93</f>
        <v>33011</v>
      </c>
      <c r="E93" s="12">
        <v>94</v>
      </c>
      <c r="F93" s="12">
        <v>1444</v>
      </c>
      <c r="G93" s="12">
        <v>1126</v>
      </c>
      <c r="H93" s="12">
        <v>18987</v>
      </c>
      <c r="I93" s="12">
        <v>11360</v>
      </c>
    </row>
    <row r="94" spans="1:9" x14ac:dyDescent="0.25">
      <c r="A94" s="28"/>
      <c r="B94" s="50"/>
      <c r="C94" s="19" t="s">
        <v>100</v>
      </c>
      <c r="D94" s="15">
        <f>E94+F94+G94+H94+I94</f>
        <v>11395</v>
      </c>
      <c r="E94" s="12">
        <v>5</v>
      </c>
      <c r="F94" s="12">
        <v>513</v>
      </c>
      <c r="G94" s="12">
        <v>451</v>
      </c>
      <c r="H94" s="12">
        <v>5959</v>
      </c>
      <c r="I94" s="12">
        <v>4467</v>
      </c>
    </row>
    <row r="95" spans="1:9" x14ac:dyDescent="0.25">
      <c r="A95" s="28"/>
      <c r="B95" s="50"/>
      <c r="C95" s="19" t="s">
        <v>101</v>
      </c>
      <c r="D95" s="15">
        <f>E95+F95+G95+H95+I95</f>
        <v>8584</v>
      </c>
      <c r="E95" s="12">
        <v>0</v>
      </c>
      <c r="F95" s="12">
        <v>399</v>
      </c>
      <c r="G95" s="12">
        <v>467</v>
      </c>
      <c r="H95" s="12">
        <v>4709</v>
      </c>
      <c r="I95" s="12">
        <v>3009</v>
      </c>
    </row>
    <row r="96" spans="1:9" x14ac:dyDescent="0.25">
      <c r="A96" s="28"/>
      <c r="B96" s="50"/>
      <c r="C96" s="19" t="s">
        <v>102</v>
      </c>
      <c r="D96" s="15">
        <f>E96+F96+G96+H96+I96</f>
        <v>35707</v>
      </c>
      <c r="E96" s="12">
        <v>3</v>
      </c>
      <c r="F96" s="12">
        <v>1715</v>
      </c>
      <c r="G96" s="12">
        <v>1221</v>
      </c>
      <c r="H96" s="12">
        <v>19902</v>
      </c>
      <c r="I96" s="12">
        <v>12866</v>
      </c>
    </row>
    <row r="97" spans="1:9" x14ac:dyDescent="0.25">
      <c r="A97" s="28"/>
      <c r="B97" s="27"/>
      <c r="C97" s="25" t="s">
        <v>2</v>
      </c>
      <c r="D97" s="26">
        <f>SUM(E97:I97)</f>
        <v>1576654</v>
      </c>
      <c r="E97" s="5">
        <f>E4+E11+E14+E18+E25+E30+E37+E42+E48+E56+E63+E69+E75+E80+E86+E92</f>
        <v>488</v>
      </c>
      <c r="F97" s="5">
        <f>F4+F11+F14+F18+F25+F30+F37+F42+F48+F56+F63+F69+F75+F80+F86+F92</f>
        <v>91837</v>
      </c>
      <c r="G97" s="5">
        <f>G4+G11+G14+G18+G25+G30+G37+G42+G48+G56+G63+G69+G75+G80+G86+G92</f>
        <v>106225</v>
      </c>
      <c r="H97" s="5">
        <f>H4+H11+H14+H18+H25+H30+H37+H42+H48+H56+H63+H69+H75+H80+H86+H92</f>
        <v>880662</v>
      </c>
      <c r="I97" s="5">
        <f>I4+I11+I14+I18+I25+I30+I37+I42+I48+I56+I63+I69+I75+I80+I86+I92</f>
        <v>497442</v>
      </c>
    </row>
  </sheetData>
  <mergeCells count="25">
    <mergeCell ref="B4:B10"/>
    <mergeCell ref="B1:I1"/>
    <mergeCell ref="B2:B3"/>
    <mergeCell ref="C2:C3"/>
    <mergeCell ref="D2:D3"/>
    <mergeCell ref="E2:I2"/>
    <mergeCell ref="E54:I54"/>
    <mergeCell ref="B11:B13"/>
    <mergeCell ref="B14:B17"/>
    <mergeCell ref="B18:B24"/>
    <mergeCell ref="B25:B29"/>
    <mergeCell ref="B30:B36"/>
    <mergeCell ref="B37:B41"/>
    <mergeCell ref="B42:B47"/>
    <mergeCell ref="B48:B53"/>
    <mergeCell ref="B54:B55"/>
    <mergeCell ref="C54:C55"/>
    <mergeCell ref="D54:D55"/>
    <mergeCell ref="B92:B96"/>
    <mergeCell ref="B56:B62"/>
    <mergeCell ref="B63:B68"/>
    <mergeCell ref="B69:B74"/>
    <mergeCell ref="B75:B79"/>
    <mergeCell ref="B80:B85"/>
    <mergeCell ref="B86:B9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P20" sqref="P20"/>
    </sheetView>
  </sheetViews>
  <sheetFormatPr defaultRowHeight="15" x14ac:dyDescent="0.25"/>
  <cols>
    <col min="1" max="1" width="20" style="38" customWidth="1"/>
    <col min="2" max="2" width="10.42578125" style="22" customWidth="1"/>
    <col min="3" max="7" width="9.85546875" style="22" customWidth="1"/>
  </cols>
  <sheetData>
    <row r="1" spans="1:7" ht="26.25" customHeight="1" x14ac:dyDescent="0.25">
      <c r="A1" s="65" t="s">
        <v>104</v>
      </c>
      <c r="B1" s="66"/>
      <c r="C1" s="66"/>
      <c r="D1" s="66"/>
      <c r="E1" s="66"/>
      <c r="F1" s="66"/>
      <c r="G1" s="66"/>
    </row>
    <row r="2" spans="1:7" x14ac:dyDescent="0.25">
      <c r="A2" s="67" t="s">
        <v>105</v>
      </c>
      <c r="B2" s="69" t="s">
        <v>2</v>
      </c>
      <c r="C2" s="71" t="s">
        <v>106</v>
      </c>
      <c r="D2" s="72"/>
      <c r="E2" s="72"/>
      <c r="F2" s="72"/>
      <c r="G2" s="73"/>
    </row>
    <row r="3" spans="1:7" ht="15.75" thickBot="1" x14ac:dyDescent="0.3">
      <c r="A3" s="68"/>
      <c r="B3" s="70"/>
      <c r="C3" s="29" t="s">
        <v>107</v>
      </c>
      <c r="D3" s="29" t="s">
        <v>108</v>
      </c>
      <c r="E3" s="29" t="s">
        <v>109</v>
      </c>
      <c r="F3" s="29" t="s">
        <v>110</v>
      </c>
      <c r="G3" s="29" t="s">
        <v>111</v>
      </c>
    </row>
    <row r="4" spans="1:7" ht="15.75" thickBot="1" x14ac:dyDescent="0.3">
      <c r="A4" s="30" t="s">
        <v>112</v>
      </c>
      <c r="B4" s="31">
        <f t="shared" ref="B4:G4" si="0">B5+B6+B7+B8+B9+B10</f>
        <v>137190</v>
      </c>
      <c r="C4" s="31">
        <f t="shared" si="0"/>
        <v>10</v>
      </c>
      <c r="D4" s="31">
        <f t="shared" si="0"/>
        <v>6754</v>
      </c>
      <c r="E4" s="31">
        <f t="shared" si="0"/>
        <v>8653</v>
      </c>
      <c r="F4" s="31">
        <f t="shared" si="0"/>
        <v>76196</v>
      </c>
      <c r="G4" s="31">
        <f t="shared" si="0"/>
        <v>45577</v>
      </c>
    </row>
    <row r="5" spans="1:7" ht="15.75" thickBot="1" x14ac:dyDescent="0.3">
      <c r="A5" s="30" t="s">
        <v>17</v>
      </c>
      <c r="B5" s="32">
        <f t="shared" ref="B5:B10" si="1">C5+D5+E5+F5+G5</f>
        <v>30822</v>
      </c>
      <c r="C5" s="32">
        <v>10</v>
      </c>
      <c r="D5" s="32">
        <v>1792</v>
      </c>
      <c r="E5" s="32">
        <v>1398</v>
      </c>
      <c r="F5" s="32">
        <v>17058</v>
      </c>
      <c r="G5" s="32">
        <v>10564</v>
      </c>
    </row>
    <row r="6" spans="1:7" ht="15.75" thickBot="1" x14ac:dyDescent="0.3">
      <c r="A6" s="30" t="s">
        <v>18</v>
      </c>
      <c r="B6" s="32">
        <f t="shared" si="1"/>
        <v>26870</v>
      </c>
      <c r="C6" s="32">
        <v>0</v>
      </c>
      <c r="D6" s="32">
        <v>833</v>
      </c>
      <c r="E6" s="32">
        <v>1524</v>
      </c>
      <c r="F6" s="32">
        <v>14074</v>
      </c>
      <c r="G6" s="32">
        <v>10439</v>
      </c>
    </row>
    <row r="7" spans="1:7" ht="15.75" thickBot="1" x14ac:dyDescent="0.3">
      <c r="A7" s="30" t="s">
        <v>19</v>
      </c>
      <c r="B7" s="32">
        <f t="shared" si="1"/>
        <v>35169</v>
      </c>
      <c r="C7" s="32">
        <v>0</v>
      </c>
      <c r="D7" s="32">
        <v>1172</v>
      </c>
      <c r="E7" s="32">
        <v>2826</v>
      </c>
      <c r="F7" s="32">
        <v>19155</v>
      </c>
      <c r="G7" s="32">
        <v>12016</v>
      </c>
    </row>
    <row r="8" spans="1:7" ht="15.75" thickBot="1" x14ac:dyDescent="0.3">
      <c r="A8" s="30" t="s">
        <v>20</v>
      </c>
      <c r="B8" s="32">
        <f t="shared" si="1"/>
        <v>23835</v>
      </c>
      <c r="C8" s="32">
        <v>0</v>
      </c>
      <c r="D8" s="32">
        <v>1522</v>
      </c>
      <c r="E8" s="32">
        <v>1652</v>
      </c>
      <c r="F8" s="32">
        <v>13469</v>
      </c>
      <c r="G8" s="32">
        <v>7192</v>
      </c>
    </row>
    <row r="9" spans="1:7" ht="15.75" thickBot="1" x14ac:dyDescent="0.3">
      <c r="A9" s="30" t="s">
        <v>21</v>
      </c>
      <c r="B9" s="32">
        <f t="shared" si="1"/>
        <v>16096</v>
      </c>
      <c r="C9" s="32">
        <v>0</v>
      </c>
      <c r="D9" s="32">
        <v>1095</v>
      </c>
      <c r="E9" s="32">
        <v>857</v>
      </c>
      <c r="F9" s="32">
        <v>10209</v>
      </c>
      <c r="G9" s="32">
        <v>3935</v>
      </c>
    </row>
    <row r="10" spans="1:7" ht="15.75" thickBot="1" x14ac:dyDescent="0.3">
      <c r="A10" s="30" t="s">
        <v>22</v>
      </c>
      <c r="B10" s="32">
        <f t="shared" si="1"/>
        <v>4398</v>
      </c>
      <c r="C10" s="32">
        <v>0</v>
      </c>
      <c r="D10" s="32">
        <v>340</v>
      </c>
      <c r="E10" s="32">
        <v>396</v>
      </c>
      <c r="F10" s="32">
        <v>2231</v>
      </c>
      <c r="G10" s="32">
        <v>1431</v>
      </c>
    </row>
    <row r="11" spans="1:7" ht="15.75" thickBot="1" x14ac:dyDescent="0.3">
      <c r="A11" s="30" t="s">
        <v>113</v>
      </c>
      <c r="B11" s="31">
        <f t="shared" ref="B11:G11" si="2">B12+B13</f>
        <v>54121</v>
      </c>
      <c r="C11" s="31">
        <f t="shared" si="2"/>
        <v>126</v>
      </c>
      <c r="D11" s="31">
        <f t="shared" si="2"/>
        <v>2521</v>
      </c>
      <c r="E11" s="31">
        <f t="shared" si="2"/>
        <v>3719</v>
      </c>
      <c r="F11" s="31">
        <f t="shared" si="2"/>
        <v>28564</v>
      </c>
      <c r="G11" s="31">
        <f t="shared" si="2"/>
        <v>19191</v>
      </c>
    </row>
    <row r="12" spans="1:7" ht="15.75" thickBot="1" x14ac:dyDescent="0.3">
      <c r="A12" s="30" t="s">
        <v>23</v>
      </c>
      <c r="B12" s="33">
        <f>C12+D12+E12+F12+G12</f>
        <v>3634</v>
      </c>
      <c r="C12" s="33">
        <v>0</v>
      </c>
      <c r="D12" s="33">
        <v>123</v>
      </c>
      <c r="E12" s="33">
        <v>434</v>
      </c>
      <c r="F12" s="33">
        <v>1638</v>
      </c>
      <c r="G12" s="33">
        <v>1439</v>
      </c>
    </row>
    <row r="13" spans="1:7" ht="15.75" thickBot="1" x14ac:dyDescent="0.3">
      <c r="A13" s="30" t="s">
        <v>24</v>
      </c>
      <c r="B13" s="32">
        <f>C13+D13+E13+F13+G13</f>
        <v>50487</v>
      </c>
      <c r="C13" s="32">
        <v>126</v>
      </c>
      <c r="D13" s="32">
        <v>2398</v>
      </c>
      <c r="E13" s="32">
        <v>3285</v>
      </c>
      <c r="F13" s="32">
        <v>26926</v>
      </c>
      <c r="G13" s="32">
        <v>17752</v>
      </c>
    </row>
    <row r="14" spans="1:7" ht="15.75" thickBot="1" x14ac:dyDescent="0.3">
      <c r="A14" s="30" t="s">
        <v>114</v>
      </c>
      <c r="B14" s="31">
        <f t="shared" ref="B14:G14" si="3">B16+B15+B17</f>
        <v>50970</v>
      </c>
      <c r="C14" s="31">
        <f t="shared" si="3"/>
        <v>1</v>
      </c>
      <c r="D14" s="31">
        <f t="shared" si="3"/>
        <v>3194</v>
      </c>
      <c r="E14" s="31">
        <f t="shared" si="3"/>
        <v>7294</v>
      </c>
      <c r="F14" s="31">
        <f t="shared" si="3"/>
        <v>24833</v>
      </c>
      <c r="G14" s="31">
        <f t="shared" si="3"/>
        <v>15648</v>
      </c>
    </row>
    <row r="15" spans="1:7" ht="15.75" thickBot="1" x14ac:dyDescent="0.3">
      <c r="A15" s="30" t="s">
        <v>26</v>
      </c>
      <c r="B15" s="32">
        <f>C15+D15+E15+F15+G15</f>
        <v>20441</v>
      </c>
      <c r="C15" s="32">
        <v>0</v>
      </c>
      <c r="D15" s="32">
        <v>1328</v>
      </c>
      <c r="E15" s="32">
        <v>3263</v>
      </c>
      <c r="F15" s="32">
        <v>9900</v>
      </c>
      <c r="G15" s="32">
        <v>5950</v>
      </c>
    </row>
    <row r="16" spans="1:7" ht="15.75" thickBot="1" x14ac:dyDescent="0.3">
      <c r="A16" s="30" t="s">
        <v>27</v>
      </c>
      <c r="B16" s="32">
        <f>C16+D16+E16+F16+G16</f>
        <v>25885</v>
      </c>
      <c r="C16" s="32">
        <v>1</v>
      </c>
      <c r="D16" s="32">
        <v>1481</v>
      </c>
      <c r="E16" s="32">
        <v>3081</v>
      </c>
      <c r="F16" s="32">
        <v>12963</v>
      </c>
      <c r="G16" s="32">
        <v>8359</v>
      </c>
    </row>
    <row r="17" spans="1:7" ht="15.75" thickBot="1" x14ac:dyDescent="0.3">
      <c r="A17" s="30" t="s">
        <v>28</v>
      </c>
      <c r="B17" s="32">
        <f>C17+D17+E17+F17+G17</f>
        <v>4644</v>
      </c>
      <c r="C17" s="32">
        <v>0</v>
      </c>
      <c r="D17" s="32">
        <v>385</v>
      </c>
      <c r="E17" s="32">
        <v>950</v>
      </c>
      <c r="F17" s="32">
        <v>1970</v>
      </c>
      <c r="G17" s="32">
        <v>1339</v>
      </c>
    </row>
    <row r="18" spans="1:7" ht="15.75" thickBot="1" x14ac:dyDescent="0.3">
      <c r="A18" s="30" t="s">
        <v>115</v>
      </c>
      <c r="B18" s="31">
        <f t="shared" ref="B18:G18" si="4">B19+B20+B21+B22+B23+B24</f>
        <v>31408</v>
      </c>
      <c r="C18" s="31">
        <f t="shared" si="4"/>
        <v>0</v>
      </c>
      <c r="D18" s="31">
        <f t="shared" si="4"/>
        <v>2038</v>
      </c>
      <c r="E18" s="31">
        <f t="shared" si="4"/>
        <v>3504</v>
      </c>
      <c r="F18" s="31">
        <f t="shared" si="4"/>
        <v>16032</v>
      </c>
      <c r="G18" s="31">
        <f t="shared" si="4"/>
        <v>9834</v>
      </c>
    </row>
    <row r="19" spans="1:7" ht="15.75" thickBot="1" x14ac:dyDescent="0.3">
      <c r="A19" s="30" t="s">
        <v>30</v>
      </c>
      <c r="B19" s="32">
        <f t="shared" ref="B19:B24" si="5">C19+D19+E19+F19+G19</f>
        <v>6580</v>
      </c>
      <c r="C19" s="32">
        <v>0</v>
      </c>
      <c r="D19" s="32">
        <v>372</v>
      </c>
      <c r="E19" s="32">
        <v>760</v>
      </c>
      <c r="F19" s="32">
        <v>3417</v>
      </c>
      <c r="G19" s="32">
        <v>2031</v>
      </c>
    </row>
    <row r="20" spans="1:7" ht="15.75" thickBot="1" x14ac:dyDescent="0.3">
      <c r="A20" s="30" t="s">
        <v>31</v>
      </c>
      <c r="B20" s="32">
        <f t="shared" si="5"/>
        <v>3264</v>
      </c>
      <c r="C20" s="32">
        <v>0</v>
      </c>
      <c r="D20" s="32">
        <v>211</v>
      </c>
      <c r="E20" s="32">
        <v>297</v>
      </c>
      <c r="F20" s="32">
        <v>1853</v>
      </c>
      <c r="G20" s="32">
        <v>903</v>
      </c>
    </row>
    <row r="21" spans="1:7" ht="15.75" thickBot="1" x14ac:dyDescent="0.3">
      <c r="A21" s="30" t="s">
        <v>32</v>
      </c>
      <c r="B21" s="32">
        <f t="shared" si="5"/>
        <v>2875</v>
      </c>
      <c r="C21" s="32">
        <v>0</v>
      </c>
      <c r="D21" s="32">
        <v>294</v>
      </c>
      <c r="E21" s="32">
        <v>251</v>
      </c>
      <c r="F21" s="32">
        <v>1594</v>
      </c>
      <c r="G21" s="32">
        <v>736</v>
      </c>
    </row>
    <row r="22" spans="1:7" ht="15.75" thickBot="1" x14ac:dyDescent="0.3">
      <c r="A22" s="30" t="s">
        <v>33</v>
      </c>
      <c r="B22" s="32">
        <f t="shared" si="5"/>
        <v>6580</v>
      </c>
      <c r="C22" s="32">
        <v>0</v>
      </c>
      <c r="D22" s="32">
        <v>413</v>
      </c>
      <c r="E22" s="32">
        <v>814</v>
      </c>
      <c r="F22" s="32">
        <v>3092</v>
      </c>
      <c r="G22" s="32">
        <v>2261</v>
      </c>
    </row>
    <row r="23" spans="1:7" ht="15.75" thickBot="1" x14ac:dyDescent="0.3">
      <c r="A23" s="30" t="s">
        <v>34</v>
      </c>
      <c r="B23" s="32">
        <f t="shared" si="5"/>
        <v>2233</v>
      </c>
      <c r="C23" s="32">
        <v>0</v>
      </c>
      <c r="D23" s="32">
        <v>184</v>
      </c>
      <c r="E23" s="32">
        <v>220</v>
      </c>
      <c r="F23" s="32">
        <v>1212</v>
      </c>
      <c r="G23" s="32">
        <v>617</v>
      </c>
    </row>
    <row r="24" spans="1:7" ht="15.75" thickBot="1" x14ac:dyDescent="0.3">
      <c r="A24" s="30" t="s">
        <v>35</v>
      </c>
      <c r="B24" s="32">
        <f t="shared" si="5"/>
        <v>9876</v>
      </c>
      <c r="C24" s="32">
        <v>0</v>
      </c>
      <c r="D24" s="32">
        <v>564</v>
      </c>
      <c r="E24" s="32">
        <v>1162</v>
      </c>
      <c r="F24" s="32">
        <v>4864</v>
      </c>
      <c r="G24" s="32">
        <v>3286</v>
      </c>
    </row>
    <row r="25" spans="1:7" ht="15.75" thickBot="1" x14ac:dyDescent="0.3">
      <c r="A25" s="30" t="s">
        <v>116</v>
      </c>
      <c r="B25" s="31">
        <f t="shared" ref="B25:G25" si="6">B26+B27+B28+B29</f>
        <v>118446</v>
      </c>
      <c r="C25" s="31">
        <f t="shared" si="6"/>
        <v>53</v>
      </c>
      <c r="D25" s="31">
        <f t="shared" si="6"/>
        <v>5784</v>
      </c>
      <c r="E25" s="31">
        <f t="shared" si="6"/>
        <v>7213</v>
      </c>
      <c r="F25" s="31">
        <f t="shared" si="6"/>
        <v>65403</v>
      </c>
      <c r="G25" s="31">
        <f t="shared" si="6"/>
        <v>39993</v>
      </c>
    </row>
    <row r="26" spans="1:7" ht="15.75" thickBot="1" x14ac:dyDescent="0.3">
      <c r="A26" s="30" t="s">
        <v>37</v>
      </c>
      <c r="B26" s="32">
        <f>C26+D26+E26+F26+G26</f>
        <v>34865</v>
      </c>
      <c r="C26" s="32">
        <v>9</v>
      </c>
      <c r="D26" s="11">
        <v>2040</v>
      </c>
      <c r="E26" s="32">
        <v>1623</v>
      </c>
      <c r="F26" s="32">
        <v>19942</v>
      </c>
      <c r="G26" s="32">
        <v>11251</v>
      </c>
    </row>
    <row r="27" spans="1:7" ht="15.75" thickBot="1" x14ac:dyDescent="0.3">
      <c r="A27" s="30" t="s">
        <v>38</v>
      </c>
      <c r="B27" s="32">
        <f>C27+D27+E27+F27+G27</f>
        <v>27955</v>
      </c>
      <c r="C27" s="32">
        <v>21</v>
      </c>
      <c r="D27" s="11">
        <v>1330</v>
      </c>
      <c r="E27" s="32">
        <v>1861</v>
      </c>
      <c r="F27" s="32">
        <v>15122</v>
      </c>
      <c r="G27" s="32">
        <v>9621</v>
      </c>
    </row>
    <row r="28" spans="1:7" ht="15.75" thickBot="1" x14ac:dyDescent="0.3">
      <c r="A28" s="30" t="s">
        <v>39</v>
      </c>
      <c r="B28" s="32">
        <f>C28+D28+E28+F28+G28</f>
        <v>46440</v>
      </c>
      <c r="C28" s="32">
        <v>23</v>
      </c>
      <c r="D28" s="11">
        <v>2012</v>
      </c>
      <c r="E28" s="32">
        <v>3070</v>
      </c>
      <c r="F28" s="32">
        <v>25734</v>
      </c>
      <c r="G28" s="32">
        <v>15601</v>
      </c>
    </row>
    <row r="29" spans="1:7" ht="15.75" thickBot="1" x14ac:dyDescent="0.3">
      <c r="A29" s="30" t="s">
        <v>40</v>
      </c>
      <c r="B29" s="32">
        <f>C29+D29+E29+F29+G29</f>
        <v>9186</v>
      </c>
      <c r="C29" s="32">
        <v>0</v>
      </c>
      <c r="D29" s="11">
        <v>402</v>
      </c>
      <c r="E29" s="32">
        <v>659</v>
      </c>
      <c r="F29" s="32">
        <v>4605</v>
      </c>
      <c r="G29" s="32">
        <v>3520</v>
      </c>
    </row>
    <row r="30" spans="1:7" ht="15.75" thickBot="1" x14ac:dyDescent="0.3">
      <c r="A30" s="30" t="s">
        <v>117</v>
      </c>
      <c r="B30" s="31">
        <f t="shared" ref="B30:G30" si="7">B31+B32+B33+B34+B35+B36</f>
        <v>136623</v>
      </c>
      <c r="C30" s="31">
        <f t="shared" si="7"/>
        <v>38</v>
      </c>
      <c r="D30" s="31">
        <f t="shared" si="7"/>
        <v>6889</v>
      </c>
      <c r="E30" s="31">
        <f t="shared" si="7"/>
        <v>4755</v>
      </c>
      <c r="F30" s="31">
        <f t="shared" si="7"/>
        <v>78736</v>
      </c>
      <c r="G30" s="31">
        <f t="shared" si="7"/>
        <v>46205</v>
      </c>
    </row>
    <row r="31" spans="1:7" ht="15.75" thickBot="1" x14ac:dyDescent="0.3">
      <c r="A31" s="30" t="s">
        <v>41</v>
      </c>
      <c r="B31" s="32">
        <f t="shared" ref="B31:B36" si="8">C31+D31+E31+F31+G31</f>
        <v>32035</v>
      </c>
      <c r="C31" s="32">
        <v>20</v>
      </c>
      <c r="D31" s="32">
        <v>1561</v>
      </c>
      <c r="E31" s="32">
        <v>770</v>
      </c>
      <c r="F31" s="32">
        <v>20405</v>
      </c>
      <c r="G31" s="32">
        <v>9279</v>
      </c>
    </row>
    <row r="32" spans="1:7" ht="15.75" thickBot="1" x14ac:dyDescent="0.3">
      <c r="A32" s="30" t="s">
        <v>42</v>
      </c>
      <c r="B32" s="32">
        <f t="shared" si="8"/>
        <v>23986</v>
      </c>
      <c r="C32" s="32">
        <v>1</v>
      </c>
      <c r="D32" s="32">
        <v>1342</v>
      </c>
      <c r="E32" s="32">
        <v>747</v>
      </c>
      <c r="F32" s="32">
        <v>13642</v>
      </c>
      <c r="G32" s="32">
        <v>8254</v>
      </c>
    </row>
    <row r="33" spans="1:7" ht="15.75" thickBot="1" x14ac:dyDescent="0.3">
      <c r="A33" s="30" t="s">
        <v>43</v>
      </c>
      <c r="B33" s="32">
        <f t="shared" si="8"/>
        <v>24840</v>
      </c>
      <c r="C33" s="32">
        <v>0</v>
      </c>
      <c r="D33" s="32">
        <v>1273</v>
      </c>
      <c r="E33" s="32">
        <v>744</v>
      </c>
      <c r="F33" s="32">
        <v>13709</v>
      </c>
      <c r="G33" s="32">
        <v>9114</v>
      </c>
    </row>
    <row r="34" spans="1:7" ht="15.75" thickBot="1" x14ac:dyDescent="0.3">
      <c r="A34" s="30" t="s">
        <v>44</v>
      </c>
      <c r="B34" s="32">
        <f t="shared" si="8"/>
        <v>23362</v>
      </c>
      <c r="C34" s="32">
        <v>3</v>
      </c>
      <c r="D34" s="32">
        <v>1114</v>
      </c>
      <c r="E34" s="32">
        <v>827</v>
      </c>
      <c r="F34" s="32">
        <v>14046</v>
      </c>
      <c r="G34" s="32">
        <v>7372</v>
      </c>
    </row>
    <row r="35" spans="1:7" ht="15.75" thickBot="1" x14ac:dyDescent="0.3">
      <c r="A35" s="30" t="s">
        <v>45</v>
      </c>
      <c r="B35" s="32">
        <f t="shared" si="8"/>
        <v>25664</v>
      </c>
      <c r="C35" s="32">
        <v>14</v>
      </c>
      <c r="D35" s="32">
        <v>1373</v>
      </c>
      <c r="E35" s="32">
        <v>1272</v>
      </c>
      <c r="F35" s="32">
        <v>13365</v>
      </c>
      <c r="G35" s="32">
        <v>9640</v>
      </c>
    </row>
    <row r="36" spans="1:7" ht="15.75" thickBot="1" x14ac:dyDescent="0.3">
      <c r="A36" s="30" t="s">
        <v>46</v>
      </c>
      <c r="B36" s="32">
        <f t="shared" si="8"/>
        <v>6736</v>
      </c>
      <c r="C36" s="32">
        <v>0</v>
      </c>
      <c r="D36" s="32">
        <v>226</v>
      </c>
      <c r="E36" s="32">
        <v>395</v>
      </c>
      <c r="F36" s="32">
        <v>3569</v>
      </c>
      <c r="G36" s="32">
        <v>2546</v>
      </c>
    </row>
    <row r="37" spans="1:7" ht="15.75" thickBot="1" x14ac:dyDescent="0.3">
      <c r="A37" s="30" t="s">
        <v>118</v>
      </c>
      <c r="B37" s="31">
        <f t="shared" ref="B37:G37" si="9">B38+B39+B40+B41</f>
        <v>105233</v>
      </c>
      <c r="C37" s="31">
        <f t="shared" si="9"/>
        <v>76</v>
      </c>
      <c r="D37" s="31">
        <f t="shared" si="9"/>
        <v>4969</v>
      </c>
      <c r="E37" s="31">
        <f t="shared" si="9"/>
        <v>4711</v>
      </c>
      <c r="F37" s="31">
        <f t="shared" si="9"/>
        <v>62979</v>
      </c>
      <c r="G37" s="31">
        <f t="shared" si="9"/>
        <v>32498</v>
      </c>
    </row>
    <row r="38" spans="1:7" ht="15.75" thickBot="1" x14ac:dyDescent="0.3">
      <c r="A38" s="30" t="s">
        <v>48</v>
      </c>
      <c r="B38" s="32">
        <f>C38+D38+E38+F38+G38</f>
        <v>27434</v>
      </c>
      <c r="C38" s="32">
        <v>29</v>
      </c>
      <c r="D38" s="32">
        <v>1319</v>
      </c>
      <c r="E38" s="32">
        <v>1238</v>
      </c>
      <c r="F38" s="32">
        <v>16946</v>
      </c>
      <c r="G38" s="32">
        <v>7902</v>
      </c>
    </row>
    <row r="39" spans="1:7" ht="15.75" thickBot="1" x14ac:dyDescent="0.3">
      <c r="A39" s="30" t="s">
        <v>49</v>
      </c>
      <c r="B39" s="32">
        <f>C39+D39+E39+F39+G39</f>
        <v>48464</v>
      </c>
      <c r="C39" s="32">
        <v>38</v>
      </c>
      <c r="D39" s="32">
        <v>2376</v>
      </c>
      <c r="E39" s="32">
        <v>2117</v>
      </c>
      <c r="F39" s="32">
        <v>27547</v>
      </c>
      <c r="G39" s="32">
        <v>16386</v>
      </c>
    </row>
    <row r="40" spans="1:7" ht="15.75" thickBot="1" x14ac:dyDescent="0.3">
      <c r="A40" s="30" t="s">
        <v>50</v>
      </c>
      <c r="B40" s="32">
        <f>C40+D40+E40+F40+G40</f>
        <v>20647</v>
      </c>
      <c r="C40" s="32">
        <v>0</v>
      </c>
      <c r="D40" s="32">
        <v>924</v>
      </c>
      <c r="E40" s="32">
        <v>922</v>
      </c>
      <c r="F40" s="32">
        <v>13153</v>
      </c>
      <c r="G40" s="32">
        <v>5648</v>
      </c>
    </row>
    <row r="41" spans="1:7" ht="15.75" thickBot="1" x14ac:dyDescent="0.3">
      <c r="A41" s="30" t="s">
        <v>51</v>
      </c>
      <c r="B41" s="32">
        <f>C41+D41+E41+F41+G41</f>
        <v>8688</v>
      </c>
      <c r="C41" s="32">
        <v>9</v>
      </c>
      <c r="D41" s="32">
        <v>350</v>
      </c>
      <c r="E41" s="32">
        <v>434</v>
      </c>
      <c r="F41" s="32">
        <v>5333</v>
      </c>
      <c r="G41" s="32">
        <v>2562</v>
      </c>
    </row>
    <row r="42" spans="1:7" ht="15.75" thickBot="1" x14ac:dyDescent="0.3">
      <c r="A42" s="30" t="s">
        <v>119</v>
      </c>
      <c r="B42" s="31">
        <f t="shared" ref="B42:G42" si="10">B43+B44+B45+B46+B47</f>
        <v>139605</v>
      </c>
      <c r="C42" s="31">
        <f t="shared" si="10"/>
        <v>22</v>
      </c>
      <c r="D42" s="31">
        <f t="shared" si="10"/>
        <v>9996</v>
      </c>
      <c r="E42" s="31">
        <f t="shared" si="10"/>
        <v>7721</v>
      </c>
      <c r="F42" s="31">
        <f t="shared" si="10"/>
        <v>90564</v>
      </c>
      <c r="G42" s="31">
        <f t="shared" si="10"/>
        <v>31302</v>
      </c>
    </row>
    <row r="43" spans="1:7" ht="15.75" thickBot="1" x14ac:dyDescent="0.3">
      <c r="A43" s="30" t="s">
        <v>53</v>
      </c>
      <c r="B43" s="32">
        <f>C43+D43+E43+F43+G43</f>
        <v>30393</v>
      </c>
      <c r="C43" s="32">
        <v>0</v>
      </c>
      <c r="D43" s="32">
        <v>2137</v>
      </c>
      <c r="E43" s="32">
        <v>1631</v>
      </c>
      <c r="F43" s="32">
        <v>19782</v>
      </c>
      <c r="G43" s="32">
        <v>6843</v>
      </c>
    </row>
    <row r="44" spans="1:7" ht="15.75" thickBot="1" x14ac:dyDescent="0.3">
      <c r="A44" s="30" t="s">
        <v>54</v>
      </c>
      <c r="B44" s="32">
        <f>C44+D44+E44+F44+G44</f>
        <v>28334</v>
      </c>
      <c r="C44" s="32">
        <v>22</v>
      </c>
      <c r="D44" s="32">
        <v>1764</v>
      </c>
      <c r="E44" s="32">
        <v>1481</v>
      </c>
      <c r="F44" s="32">
        <v>17503</v>
      </c>
      <c r="G44" s="32">
        <v>7564</v>
      </c>
    </row>
    <row r="45" spans="1:7" ht="15.75" thickBot="1" x14ac:dyDescent="0.3">
      <c r="A45" s="30" t="s">
        <v>55</v>
      </c>
      <c r="B45" s="32">
        <f>C45+D45+E45+F45+G45</f>
        <v>39382</v>
      </c>
      <c r="C45" s="32">
        <v>0</v>
      </c>
      <c r="D45" s="32">
        <v>2471</v>
      </c>
      <c r="E45" s="32">
        <v>2062</v>
      </c>
      <c r="F45" s="32">
        <v>27304</v>
      </c>
      <c r="G45" s="32">
        <v>7545</v>
      </c>
    </row>
    <row r="46" spans="1:7" ht="15.75" thickBot="1" x14ac:dyDescent="0.3">
      <c r="A46" s="30" t="s">
        <v>56</v>
      </c>
      <c r="B46" s="32">
        <f>C46+D46+E46+F46+G46</f>
        <v>31247</v>
      </c>
      <c r="C46" s="32">
        <v>0</v>
      </c>
      <c r="D46" s="32">
        <v>2647</v>
      </c>
      <c r="E46" s="32">
        <v>1905</v>
      </c>
      <c r="F46" s="32">
        <v>19757</v>
      </c>
      <c r="G46" s="32">
        <v>6938</v>
      </c>
    </row>
    <row r="47" spans="1:7" ht="15.75" thickBot="1" x14ac:dyDescent="0.3">
      <c r="A47" s="30" t="s">
        <v>57</v>
      </c>
      <c r="B47" s="32">
        <f>C47+D47+E47+F47+G47</f>
        <v>10249</v>
      </c>
      <c r="C47" s="32">
        <v>0</v>
      </c>
      <c r="D47" s="32">
        <v>977</v>
      </c>
      <c r="E47" s="32">
        <v>642</v>
      </c>
      <c r="F47" s="32">
        <v>6218</v>
      </c>
      <c r="G47" s="32">
        <v>2412</v>
      </c>
    </row>
    <row r="48" spans="1:7" ht="15.75" thickBot="1" x14ac:dyDescent="0.3">
      <c r="A48" s="30" t="s">
        <v>120</v>
      </c>
      <c r="B48" s="31">
        <f t="shared" ref="B48:G48" si="11">B49+B50+B51+B52+B53</f>
        <v>147129</v>
      </c>
      <c r="C48" s="31">
        <f t="shared" si="11"/>
        <v>38</v>
      </c>
      <c r="D48" s="31">
        <f t="shared" si="11"/>
        <v>10476</v>
      </c>
      <c r="E48" s="31">
        <f t="shared" si="11"/>
        <v>10913</v>
      </c>
      <c r="F48" s="31">
        <f t="shared" si="11"/>
        <v>74106</v>
      </c>
      <c r="G48" s="31">
        <f t="shared" si="11"/>
        <v>51596</v>
      </c>
    </row>
    <row r="49" spans="1:7" ht="15.75" thickBot="1" x14ac:dyDescent="0.3">
      <c r="A49" s="30" t="s">
        <v>58</v>
      </c>
      <c r="B49" s="32">
        <f>C49+D49+E49+F49+G49</f>
        <v>30946</v>
      </c>
      <c r="C49" s="32">
        <v>0</v>
      </c>
      <c r="D49" s="32">
        <v>3286</v>
      </c>
      <c r="E49" s="32">
        <v>2141</v>
      </c>
      <c r="F49" s="32">
        <v>14448</v>
      </c>
      <c r="G49" s="32">
        <v>11071</v>
      </c>
    </row>
    <row r="50" spans="1:7" ht="15.75" thickBot="1" x14ac:dyDescent="0.3">
      <c r="A50" s="30" t="s">
        <v>59</v>
      </c>
      <c r="B50" s="32">
        <f>C50+D50+E50+F50+G50</f>
        <v>41224</v>
      </c>
      <c r="C50" s="32">
        <v>31</v>
      </c>
      <c r="D50" s="32">
        <v>2224</v>
      </c>
      <c r="E50" s="32">
        <v>3439</v>
      </c>
      <c r="F50" s="32">
        <v>19701</v>
      </c>
      <c r="G50" s="32">
        <v>15829</v>
      </c>
    </row>
    <row r="51" spans="1:7" ht="15.75" thickBot="1" x14ac:dyDescent="0.3">
      <c r="A51" s="30" t="s">
        <v>60</v>
      </c>
      <c r="B51" s="32">
        <f>C51+D51+E51+F51+G51</f>
        <v>43941</v>
      </c>
      <c r="C51" s="32">
        <v>2</v>
      </c>
      <c r="D51" s="32">
        <v>2943</v>
      </c>
      <c r="E51" s="32">
        <v>2323</v>
      </c>
      <c r="F51" s="32">
        <v>24692</v>
      </c>
      <c r="G51" s="32">
        <v>13981</v>
      </c>
    </row>
    <row r="52" spans="1:7" ht="15.75" thickBot="1" x14ac:dyDescent="0.3">
      <c r="A52" s="30" t="s">
        <v>61</v>
      </c>
      <c r="B52" s="32">
        <f>C52+D52+E52+F52+G52</f>
        <v>22049</v>
      </c>
      <c r="C52" s="32">
        <v>0</v>
      </c>
      <c r="D52" s="32">
        <v>1671</v>
      </c>
      <c r="E52" s="32">
        <v>2200</v>
      </c>
      <c r="F52" s="32">
        <v>10718</v>
      </c>
      <c r="G52" s="32">
        <v>7460</v>
      </c>
    </row>
    <row r="53" spans="1:7" ht="15.75" thickBot="1" x14ac:dyDescent="0.3">
      <c r="A53" s="30" t="s">
        <v>62</v>
      </c>
      <c r="B53" s="32">
        <f>C53+D53+E53+F53+G53</f>
        <v>8969</v>
      </c>
      <c r="C53" s="32">
        <v>5</v>
      </c>
      <c r="D53" s="32">
        <v>352</v>
      </c>
      <c r="E53" s="32">
        <v>810</v>
      </c>
      <c r="F53" s="32">
        <v>4547</v>
      </c>
      <c r="G53" s="32">
        <v>3255</v>
      </c>
    </row>
    <row r="54" spans="1:7" ht="15.75" thickBot="1" x14ac:dyDescent="0.3">
      <c r="A54" s="30" t="s">
        <v>121</v>
      </c>
      <c r="B54" s="31">
        <f t="shared" ref="B54:G54" si="12">B55+B56+B57+B58+B59+B60</f>
        <v>149141</v>
      </c>
      <c r="C54" s="31">
        <f t="shared" si="12"/>
        <v>32</v>
      </c>
      <c r="D54" s="31">
        <f t="shared" si="12"/>
        <v>14113</v>
      </c>
      <c r="E54" s="31">
        <f t="shared" si="12"/>
        <v>7397</v>
      </c>
      <c r="F54" s="31">
        <f t="shared" si="12"/>
        <v>95482</v>
      </c>
      <c r="G54" s="31">
        <f t="shared" si="12"/>
        <v>32117</v>
      </c>
    </row>
    <row r="55" spans="1:7" ht="15.75" thickBot="1" x14ac:dyDescent="0.3">
      <c r="A55" s="30" t="s">
        <v>64</v>
      </c>
      <c r="B55" s="32">
        <f t="shared" ref="B55:B60" si="13">C55+D55+E55+F55+G55</f>
        <v>31234</v>
      </c>
      <c r="C55" s="32">
        <v>2</v>
      </c>
      <c r="D55" s="32">
        <v>2895</v>
      </c>
      <c r="E55" s="32">
        <v>1326</v>
      </c>
      <c r="F55" s="32">
        <v>21783</v>
      </c>
      <c r="G55" s="32">
        <v>5228</v>
      </c>
    </row>
    <row r="56" spans="1:7" ht="15.75" thickBot="1" x14ac:dyDescent="0.3">
      <c r="A56" s="30" t="s">
        <v>65</v>
      </c>
      <c r="B56" s="32">
        <f t="shared" si="13"/>
        <v>38550</v>
      </c>
      <c r="C56" s="32">
        <v>0</v>
      </c>
      <c r="D56" s="32">
        <v>3751</v>
      </c>
      <c r="E56" s="32">
        <v>1849</v>
      </c>
      <c r="F56" s="32">
        <v>25002</v>
      </c>
      <c r="G56" s="32">
        <v>7948</v>
      </c>
    </row>
    <row r="57" spans="1:7" ht="15.75" thickBot="1" x14ac:dyDescent="0.3">
      <c r="A57" s="30" t="s">
        <v>66</v>
      </c>
      <c r="B57" s="32">
        <f t="shared" si="13"/>
        <v>23621</v>
      </c>
      <c r="C57" s="32">
        <v>29</v>
      </c>
      <c r="D57" s="32">
        <v>2181</v>
      </c>
      <c r="E57" s="32">
        <v>1100</v>
      </c>
      <c r="F57" s="32">
        <v>15024</v>
      </c>
      <c r="G57" s="32">
        <v>5287</v>
      </c>
    </row>
    <row r="58" spans="1:7" ht="15.75" thickBot="1" x14ac:dyDescent="0.3">
      <c r="A58" s="30" t="s">
        <v>67</v>
      </c>
      <c r="B58" s="32">
        <f t="shared" si="13"/>
        <v>24375</v>
      </c>
      <c r="C58" s="32">
        <v>1</v>
      </c>
      <c r="D58" s="32">
        <v>2174</v>
      </c>
      <c r="E58" s="32">
        <v>1411</v>
      </c>
      <c r="F58" s="32">
        <v>14890</v>
      </c>
      <c r="G58" s="32">
        <v>5899</v>
      </c>
    </row>
    <row r="59" spans="1:7" ht="15.75" thickBot="1" x14ac:dyDescent="0.3">
      <c r="A59" s="30" t="s">
        <v>68</v>
      </c>
      <c r="B59" s="32">
        <f t="shared" si="13"/>
        <v>13780</v>
      </c>
      <c r="C59" s="32">
        <v>0</v>
      </c>
      <c r="D59" s="32">
        <v>1442</v>
      </c>
      <c r="E59" s="32">
        <v>872</v>
      </c>
      <c r="F59" s="32">
        <v>8175</v>
      </c>
      <c r="G59" s="32">
        <v>3291</v>
      </c>
    </row>
    <row r="60" spans="1:7" ht="15.75" thickBot="1" x14ac:dyDescent="0.3">
      <c r="A60" s="30" t="s">
        <v>69</v>
      </c>
      <c r="B60" s="32">
        <f t="shared" si="13"/>
        <v>17581</v>
      </c>
      <c r="C60" s="32">
        <v>0</v>
      </c>
      <c r="D60" s="32">
        <v>1670</v>
      </c>
      <c r="E60" s="32">
        <v>839</v>
      </c>
      <c r="F60" s="32">
        <v>10608</v>
      </c>
      <c r="G60" s="32">
        <v>4464</v>
      </c>
    </row>
    <row r="61" spans="1:7" ht="15.75" thickBot="1" x14ac:dyDescent="0.3">
      <c r="A61" s="30" t="s">
        <v>122</v>
      </c>
      <c r="B61" s="31">
        <f t="shared" ref="B61:G61" si="14">B62+B63+B64+B65+B66</f>
        <v>45483</v>
      </c>
      <c r="C61" s="31">
        <f t="shared" si="14"/>
        <v>0</v>
      </c>
      <c r="D61" s="31">
        <f t="shared" si="14"/>
        <v>2667</v>
      </c>
      <c r="E61" s="31">
        <f t="shared" si="14"/>
        <v>8247</v>
      </c>
      <c r="F61" s="31">
        <f t="shared" si="14"/>
        <v>20795</v>
      </c>
      <c r="G61" s="31">
        <f t="shared" si="14"/>
        <v>13774</v>
      </c>
    </row>
    <row r="62" spans="1:7" ht="15.75" thickBot="1" x14ac:dyDescent="0.3">
      <c r="A62" s="30" t="s">
        <v>71</v>
      </c>
      <c r="B62" s="32">
        <f>C62+D62+E62+F62+G62</f>
        <v>7833</v>
      </c>
      <c r="C62" s="32">
        <v>0</v>
      </c>
      <c r="D62" s="32">
        <v>330</v>
      </c>
      <c r="E62" s="32">
        <v>1502</v>
      </c>
      <c r="F62" s="32">
        <v>3960</v>
      </c>
      <c r="G62" s="32">
        <v>2041</v>
      </c>
    </row>
    <row r="63" spans="1:7" ht="15.75" thickBot="1" x14ac:dyDescent="0.3">
      <c r="A63" s="30" t="s">
        <v>72</v>
      </c>
      <c r="B63" s="32">
        <f>C63+D63+E63+F63+G63</f>
        <v>13103</v>
      </c>
      <c r="C63" s="32">
        <v>0</v>
      </c>
      <c r="D63" s="32">
        <v>897</v>
      </c>
      <c r="E63" s="32">
        <v>2443</v>
      </c>
      <c r="F63" s="32">
        <v>6481</v>
      </c>
      <c r="G63" s="32">
        <v>3282</v>
      </c>
    </row>
    <row r="64" spans="1:7" ht="15.75" thickBot="1" x14ac:dyDescent="0.3">
      <c r="A64" s="30" t="s">
        <v>73</v>
      </c>
      <c r="B64" s="32">
        <f>C64+D64+E64+F64+G64</f>
        <v>11638</v>
      </c>
      <c r="C64" s="32">
        <v>0</v>
      </c>
      <c r="D64" s="32">
        <v>689</v>
      </c>
      <c r="E64" s="32">
        <v>1609</v>
      </c>
      <c r="F64" s="32">
        <v>4663</v>
      </c>
      <c r="G64" s="32">
        <v>4677</v>
      </c>
    </row>
    <row r="65" spans="1:7" ht="15.75" thickBot="1" x14ac:dyDescent="0.3">
      <c r="A65" s="30" t="s">
        <v>74</v>
      </c>
      <c r="B65" s="32">
        <f>C65+D65+E65+F65+G65</f>
        <v>6215</v>
      </c>
      <c r="C65" s="32">
        <v>0</v>
      </c>
      <c r="D65" s="32">
        <v>457</v>
      </c>
      <c r="E65" s="32">
        <v>1298</v>
      </c>
      <c r="F65" s="32">
        <v>2457</v>
      </c>
      <c r="G65" s="32">
        <v>2003</v>
      </c>
    </row>
    <row r="66" spans="1:7" ht="15.75" thickBot="1" x14ac:dyDescent="0.3">
      <c r="A66" s="30" t="s">
        <v>75</v>
      </c>
      <c r="B66" s="32">
        <f>C66+D66+E66+F66+G66</f>
        <v>6694</v>
      </c>
      <c r="C66" s="32">
        <v>0</v>
      </c>
      <c r="D66" s="32">
        <v>294</v>
      </c>
      <c r="E66" s="32">
        <v>1395</v>
      </c>
      <c r="F66" s="32">
        <v>3234</v>
      </c>
      <c r="G66" s="32">
        <v>1771</v>
      </c>
    </row>
    <row r="67" spans="1:7" ht="15.75" thickBot="1" x14ac:dyDescent="0.3">
      <c r="A67" s="30" t="s">
        <v>123</v>
      </c>
      <c r="B67" s="31">
        <f t="shared" ref="B67:G67" si="15">B68+B69+B70+B71+B72</f>
        <v>36747</v>
      </c>
      <c r="C67" s="31">
        <f t="shared" si="15"/>
        <v>0</v>
      </c>
      <c r="D67" s="31">
        <f t="shared" si="15"/>
        <v>2191</v>
      </c>
      <c r="E67" s="31">
        <f t="shared" si="15"/>
        <v>7912</v>
      </c>
      <c r="F67" s="31">
        <f t="shared" si="15"/>
        <v>15311</v>
      </c>
      <c r="G67" s="31">
        <f t="shared" si="15"/>
        <v>11333</v>
      </c>
    </row>
    <row r="68" spans="1:7" ht="15.75" thickBot="1" x14ac:dyDescent="0.3">
      <c r="A68" s="30" t="s">
        <v>77</v>
      </c>
      <c r="B68" s="32">
        <f>C68+D68+E68+F68+G68</f>
        <v>7670</v>
      </c>
      <c r="C68" s="32">
        <v>0</v>
      </c>
      <c r="D68" s="32">
        <v>534</v>
      </c>
      <c r="E68" s="32">
        <v>2395</v>
      </c>
      <c r="F68" s="32">
        <v>2993</v>
      </c>
      <c r="G68" s="32">
        <v>1748</v>
      </c>
    </row>
    <row r="69" spans="1:7" ht="15.75" thickBot="1" x14ac:dyDescent="0.3">
      <c r="A69" s="30" t="s">
        <v>78</v>
      </c>
      <c r="B69" s="32">
        <f>C69+D69+E69+F69+G69</f>
        <v>16926</v>
      </c>
      <c r="C69" s="32">
        <v>0</v>
      </c>
      <c r="D69" s="32">
        <v>970</v>
      </c>
      <c r="E69" s="32">
        <v>2654</v>
      </c>
      <c r="F69" s="32">
        <v>8228</v>
      </c>
      <c r="G69" s="32">
        <v>5074</v>
      </c>
    </row>
    <row r="70" spans="1:7" ht="15.75" thickBot="1" x14ac:dyDescent="0.3">
      <c r="A70" s="30" t="s">
        <v>79</v>
      </c>
      <c r="B70" s="32">
        <f>C70+D70+E70+F70+G70</f>
        <v>8245</v>
      </c>
      <c r="C70" s="32">
        <v>0</v>
      </c>
      <c r="D70" s="32">
        <v>388</v>
      </c>
      <c r="E70" s="32">
        <v>1415</v>
      </c>
      <c r="F70" s="32">
        <v>2848</v>
      </c>
      <c r="G70" s="32">
        <v>3594</v>
      </c>
    </row>
    <row r="71" spans="1:7" ht="15.75" thickBot="1" x14ac:dyDescent="0.3">
      <c r="A71" s="30" t="s">
        <v>80</v>
      </c>
      <c r="B71" s="32">
        <f>C71+D71+E71+F71+G71</f>
        <v>2846</v>
      </c>
      <c r="C71" s="32">
        <v>0</v>
      </c>
      <c r="D71" s="32">
        <v>210</v>
      </c>
      <c r="E71" s="32">
        <v>1061</v>
      </c>
      <c r="F71" s="32">
        <v>927</v>
      </c>
      <c r="G71" s="32">
        <v>648</v>
      </c>
    </row>
    <row r="72" spans="1:7" ht="15.75" thickBot="1" x14ac:dyDescent="0.3">
      <c r="A72" s="30" t="s">
        <v>81</v>
      </c>
      <c r="B72" s="32">
        <f>C72+D72+E72+F72+G72</f>
        <v>1060</v>
      </c>
      <c r="C72" s="32">
        <v>0</v>
      </c>
      <c r="D72" s="32">
        <v>89</v>
      </c>
      <c r="E72" s="32">
        <v>387</v>
      </c>
      <c r="F72" s="32">
        <v>315</v>
      </c>
      <c r="G72" s="32">
        <v>269</v>
      </c>
    </row>
    <row r="73" spans="1:7" ht="15.75" thickBot="1" x14ac:dyDescent="0.3">
      <c r="A73" s="30" t="s">
        <v>124</v>
      </c>
      <c r="B73" s="31">
        <f t="shared" ref="B73:G73" si="16">B74+B78</f>
        <v>42990</v>
      </c>
      <c r="C73" s="31">
        <f t="shared" si="16"/>
        <v>0</v>
      </c>
      <c r="D73" s="31">
        <f t="shared" si="16"/>
        <v>2267</v>
      </c>
      <c r="E73" s="31">
        <f t="shared" si="16"/>
        <v>7829</v>
      </c>
      <c r="F73" s="31">
        <f t="shared" si="16"/>
        <v>17511</v>
      </c>
      <c r="G73" s="31">
        <f t="shared" si="16"/>
        <v>15383</v>
      </c>
    </row>
    <row r="74" spans="1:7" ht="15.75" thickBot="1" x14ac:dyDescent="0.3">
      <c r="A74" s="30" t="s">
        <v>125</v>
      </c>
      <c r="B74" s="34">
        <f t="shared" ref="B74:G74" si="17">B75+B76+B77</f>
        <v>33917</v>
      </c>
      <c r="C74" s="34">
        <f t="shared" si="17"/>
        <v>0</v>
      </c>
      <c r="D74" s="34">
        <f t="shared" si="17"/>
        <v>1893</v>
      </c>
      <c r="E74" s="34">
        <f t="shared" si="17"/>
        <v>5599</v>
      </c>
      <c r="F74" s="34">
        <f t="shared" si="17"/>
        <v>14382</v>
      </c>
      <c r="G74" s="34">
        <f t="shared" si="17"/>
        <v>12043</v>
      </c>
    </row>
    <row r="75" spans="1:7" ht="15.75" thickBot="1" x14ac:dyDescent="0.3">
      <c r="A75" s="30" t="s">
        <v>83</v>
      </c>
      <c r="B75" s="32">
        <f>C75+D75+E75+F75+G75</f>
        <v>18464</v>
      </c>
      <c r="C75" s="32">
        <v>0</v>
      </c>
      <c r="D75" s="32">
        <v>1005</v>
      </c>
      <c r="E75" s="32">
        <v>3015</v>
      </c>
      <c r="F75" s="32">
        <v>8251</v>
      </c>
      <c r="G75" s="32">
        <v>6193</v>
      </c>
    </row>
    <row r="76" spans="1:7" ht="15.75" thickBot="1" x14ac:dyDescent="0.3">
      <c r="A76" s="30" t="s">
        <v>84</v>
      </c>
      <c r="B76" s="32">
        <f>C76+D76+E76+F76+G76</f>
        <v>14370</v>
      </c>
      <c r="C76" s="32">
        <v>0</v>
      </c>
      <c r="D76" s="32">
        <v>831</v>
      </c>
      <c r="E76" s="32">
        <v>2313</v>
      </c>
      <c r="F76" s="32">
        <v>5785</v>
      </c>
      <c r="G76" s="32">
        <v>5441</v>
      </c>
    </row>
    <row r="77" spans="1:7" ht="15.75" thickBot="1" x14ac:dyDescent="0.3">
      <c r="A77" s="30" t="s">
        <v>85</v>
      </c>
      <c r="B77" s="32">
        <f>C77+D77+E77+F77+G77</f>
        <v>1083</v>
      </c>
      <c r="C77" s="32">
        <v>0</v>
      </c>
      <c r="D77" s="32">
        <v>57</v>
      </c>
      <c r="E77" s="32">
        <v>271</v>
      </c>
      <c r="F77" s="32">
        <v>346</v>
      </c>
      <c r="G77" s="32">
        <v>409</v>
      </c>
    </row>
    <row r="78" spans="1:7" ht="15.75" thickBot="1" x14ac:dyDescent="0.3">
      <c r="A78" s="30" t="s">
        <v>126</v>
      </c>
      <c r="B78" s="32">
        <f>C78+D78+E78+F78+G78</f>
        <v>9073</v>
      </c>
      <c r="C78" s="32">
        <v>0</v>
      </c>
      <c r="D78" s="32">
        <v>374</v>
      </c>
      <c r="E78" s="32">
        <v>2230</v>
      </c>
      <c r="F78" s="32">
        <v>3129</v>
      </c>
      <c r="G78" s="32">
        <v>3340</v>
      </c>
    </row>
    <row r="79" spans="1:7" ht="15.75" thickBot="1" x14ac:dyDescent="0.3">
      <c r="A79" s="30" t="s">
        <v>127</v>
      </c>
      <c r="B79" s="31">
        <f t="shared" ref="B79:G79" si="18">B80+B81+B82+B83+B84</f>
        <v>111194</v>
      </c>
      <c r="C79" s="31">
        <f t="shared" si="18"/>
        <v>0</v>
      </c>
      <c r="D79" s="31">
        <f t="shared" si="18"/>
        <v>7657</v>
      </c>
      <c r="E79" s="31">
        <f t="shared" si="18"/>
        <v>6187</v>
      </c>
      <c r="F79" s="31">
        <f t="shared" si="18"/>
        <v>63290</v>
      </c>
      <c r="G79" s="31">
        <f t="shared" si="18"/>
        <v>34060</v>
      </c>
    </row>
    <row r="80" spans="1:7" ht="15.75" thickBot="1" x14ac:dyDescent="0.3">
      <c r="A80" s="30" t="s">
        <v>87</v>
      </c>
      <c r="B80" s="32">
        <f>C80+D80+E80+F80+G80</f>
        <v>23998</v>
      </c>
      <c r="C80" s="32">
        <v>0</v>
      </c>
      <c r="D80" s="32">
        <v>1472</v>
      </c>
      <c r="E80" s="32">
        <v>1095</v>
      </c>
      <c r="F80" s="32">
        <v>13161</v>
      </c>
      <c r="G80" s="32">
        <v>8270</v>
      </c>
    </row>
    <row r="81" spans="1:7" ht="15.75" thickBot="1" x14ac:dyDescent="0.3">
      <c r="A81" s="30" t="s">
        <v>88</v>
      </c>
      <c r="B81" s="32">
        <f>C81+D81+E81+F81+G81</f>
        <v>28649</v>
      </c>
      <c r="C81" s="32">
        <v>0</v>
      </c>
      <c r="D81" s="32">
        <v>1792</v>
      </c>
      <c r="E81" s="32">
        <v>1197</v>
      </c>
      <c r="F81" s="32">
        <v>17914</v>
      </c>
      <c r="G81" s="32">
        <v>7746</v>
      </c>
    </row>
    <row r="82" spans="1:7" ht="15.75" thickBot="1" x14ac:dyDescent="0.3">
      <c r="A82" s="30" t="s">
        <v>89</v>
      </c>
      <c r="B82" s="32">
        <f>C82+D82+E82+F82+G82</f>
        <v>23372</v>
      </c>
      <c r="C82" s="32">
        <v>0</v>
      </c>
      <c r="D82" s="32">
        <v>1824</v>
      </c>
      <c r="E82" s="32">
        <v>1540</v>
      </c>
      <c r="F82" s="32">
        <v>13315</v>
      </c>
      <c r="G82" s="32">
        <v>6693</v>
      </c>
    </row>
    <row r="83" spans="1:7" ht="15.75" thickBot="1" x14ac:dyDescent="0.3">
      <c r="A83" s="30" t="s">
        <v>90</v>
      </c>
      <c r="B83" s="32">
        <f>C83+D83+E83+F83+G83</f>
        <v>27159</v>
      </c>
      <c r="C83" s="32">
        <v>0</v>
      </c>
      <c r="D83" s="32">
        <v>1964</v>
      </c>
      <c r="E83" s="32">
        <v>1700</v>
      </c>
      <c r="F83" s="32">
        <v>14636</v>
      </c>
      <c r="G83" s="32">
        <v>8859</v>
      </c>
    </row>
    <row r="84" spans="1:7" ht="15.75" thickBot="1" x14ac:dyDescent="0.3">
      <c r="A84" s="30" t="s">
        <v>91</v>
      </c>
      <c r="B84" s="32">
        <f>C84+D84+E84+F84+G84</f>
        <v>8016</v>
      </c>
      <c r="C84" s="32">
        <v>0</v>
      </c>
      <c r="D84" s="32">
        <v>605</v>
      </c>
      <c r="E84" s="32">
        <v>655</v>
      </c>
      <c r="F84" s="32">
        <v>4264</v>
      </c>
      <c r="G84" s="32">
        <v>2492</v>
      </c>
    </row>
    <row r="85" spans="1:7" ht="15.75" thickBot="1" x14ac:dyDescent="0.3">
      <c r="A85" s="30" t="s">
        <v>128</v>
      </c>
      <c r="B85" s="31">
        <f t="shared" ref="B85:G85" si="19">B86+B87+B88+B89+B90</f>
        <v>132213</v>
      </c>
      <c r="C85" s="31">
        <f t="shared" si="19"/>
        <v>14</v>
      </c>
      <c r="D85" s="31">
        <f t="shared" si="19"/>
        <v>5559</v>
      </c>
      <c r="E85" s="31">
        <f t="shared" si="19"/>
        <v>11617</v>
      </c>
      <c r="F85" s="31">
        <f t="shared" si="19"/>
        <v>70556</v>
      </c>
      <c r="G85" s="31">
        <f t="shared" si="19"/>
        <v>44467</v>
      </c>
    </row>
    <row r="86" spans="1:7" ht="15.75" thickBot="1" x14ac:dyDescent="0.3">
      <c r="A86" s="30" t="s">
        <v>93</v>
      </c>
      <c r="B86" s="32">
        <f>C86+D86+E86+F86+G86</f>
        <v>22736</v>
      </c>
      <c r="C86" s="32">
        <v>0</v>
      </c>
      <c r="D86" s="32">
        <v>815</v>
      </c>
      <c r="E86" s="32">
        <v>2408</v>
      </c>
      <c r="F86" s="32">
        <v>11014</v>
      </c>
      <c r="G86" s="32">
        <v>8499</v>
      </c>
    </row>
    <row r="87" spans="1:7" ht="15.75" thickBot="1" x14ac:dyDescent="0.3">
      <c r="A87" s="30" t="s">
        <v>94</v>
      </c>
      <c r="B87" s="32">
        <f>C87+D87+E87+F87+G87</f>
        <v>27830</v>
      </c>
      <c r="C87" s="32">
        <v>0</v>
      </c>
      <c r="D87" s="32">
        <v>1034</v>
      </c>
      <c r="E87" s="32">
        <v>2759</v>
      </c>
      <c r="F87" s="32">
        <v>12756</v>
      </c>
      <c r="G87" s="32">
        <v>11281</v>
      </c>
    </row>
    <row r="88" spans="1:7" ht="15.75" thickBot="1" x14ac:dyDescent="0.3">
      <c r="A88" s="30" t="s">
        <v>95</v>
      </c>
      <c r="B88" s="32">
        <f>C88+D88+E88+F88+G88</f>
        <v>42385</v>
      </c>
      <c r="C88" s="32">
        <v>0</v>
      </c>
      <c r="D88" s="32">
        <v>1740</v>
      </c>
      <c r="E88" s="32">
        <v>2876</v>
      </c>
      <c r="F88" s="32">
        <v>25809</v>
      </c>
      <c r="G88" s="32">
        <v>11960</v>
      </c>
    </row>
    <row r="89" spans="1:7" ht="15.75" thickBot="1" x14ac:dyDescent="0.3">
      <c r="A89" s="30" t="s">
        <v>96</v>
      </c>
      <c r="B89" s="32">
        <f>C89+D89+E89+F89+G89</f>
        <v>32876</v>
      </c>
      <c r="C89" s="32">
        <v>2</v>
      </c>
      <c r="D89" s="32">
        <v>1580</v>
      </c>
      <c r="E89" s="32">
        <v>2784</v>
      </c>
      <c r="F89" s="32">
        <v>18404</v>
      </c>
      <c r="G89" s="32">
        <v>10106</v>
      </c>
    </row>
    <row r="90" spans="1:7" ht="15.75" thickBot="1" x14ac:dyDescent="0.3">
      <c r="A90" s="30" t="s">
        <v>97</v>
      </c>
      <c r="B90" s="32">
        <f>C90+D90+E90+F90+G90</f>
        <v>6386</v>
      </c>
      <c r="C90" s="32">
        <v>12</v>
      </c>
      <c r="D90" s="32">
        <v>390</v>
      </c>
      <c r="E90" s="32">
        <v>790</v>
      </c>
      <c r="F90" s="32">
        <v>2573</v>
      </c>
      <c r="G90" s="32">
        <v>2621</v>
      </c>
    </row>
    <row r="91" spans="1:7" ht="15.75" thickBot="1" x14ac:dyDescent="0.3">
      <c r="A91" s="30" t="s">
        <v>129</v>
      </c>
      <c r="B91" s="31">
        <f t="shared" ref="B91:G91" si="20">B92+B93+B94+B95</f>
        <v>82377</v>
      </c>
      <c r="C91" s="31">
        <f t="shared" si="20"/>
        <v>83</v>
      </c>
      <c r="D91" s="31">
        <f t="shared" si="20"/>
        <v>4158</v>
      </c>
      <c r="E91" s="31">
        <f t="shared" si="20"/>
        <v>3424</v>
      </c>
      <c r="F91" s="31">
        <f t="shared" si="20"/>
        <v>46116</v>
      </c>
      <c r="G91" s="31">
        <f t="shared" si="20"/>
        <v>28596</v>
      </c>
    </row>
    <row r="92" spans="1:7" ht="15.75" thickBot="1" x14ac:dyDescent="0.3">
      <c r="A92" s="30" t="s">
        <v>99</v>
      </c>
      <c r="B92" s="32">
        <f>C92+D92+E92+F92+G92</f>
        <v>29450</v>
      </c>
      <c r="C92" s="32">
        <v>72</v>
      </c>
      <c r="D92" s="32">
        <v>1468</v>
      </c>
      <c r="E92" s="32">
        <v>1156</v>
      </c>
      <c r="F92" s="32">
        <v>16420</v>
      </c>
      <c r="G92" s="32">
        <v>10334</v>
      </c>
    </row>
    <row r="93" spans="1:7" ht="15.75" thickBot="1" x14ac:dyDescent="0.3">
      <c r="A93" s="30" t="s">
        <v>100</v>
      </c>
      <c r="B93" s="32">
        <f>C93+D93+E93+F93+G93</f>
        <v>11073</v>
      </c>
      <c r="C93" s="32">
        <v>6</v>
      </c>
      <c r="D93" s="32">
        <v>514</v>
      </c>
      <c r="E93" s="32">
        <v>559</v>
      </c>
      <c r="F93" s="32">
        <v>5833</v>
      </c>
      <c r="G93" s="32">
        <v>4161</v>
      </c>
    </row>
    <row r="94" spans="1:7" ht="15.75" thickBot="1" x14ac:dyDescent="0.3">
      <c r="A94" s="30" t="s">
        <v>101</v>
      </c>
      <c r="B94" s="32">
        <f>C94+D94+E94+F94+G94</f>
        <v>7839</v>
      </c>
      <c r="C94" s="32">
        <v>2</v>
      </c>
      <c r="D94" s="32">
        <v>424</v>
      </c>
      <c r="E94" s="32">
        <v>437</v>
      </c>
      <c r="F94" s="32">
        <v>4255</v>
      </c>
      <c r="G94" s="32">
        <v>2721</v>
      </c>
    </row>
    <row r="95" spans="1:7" x14ac:dyDescent="0.25">
      <c r="A95" s="30" t="s">
        <v>102</v>
      </c>
      <c r="B95" s="32">
        <f>C95+D95+E95+F95+G95</f>
        <v>34015</v>
      </c>
      <c r="C95" s="32">
        <v>3</v>
      </c>
      <c r="D95" s="32">
        <v>1752</v>
      </c>
      <c r="E95" s="32">
        <v>1272</v>
      </c>
      <c r="F95" s="32">
        <v>19608</v>
      </c>
      <c r="G95" s="32">
        <v>11380</v>
      </c>
    </row>
    <row r="96" spans="1:7" x14ac:dyDescent="0.25">
      <c r="A96" s="35" t="s">
        <v>9</v>
      </c>
      <c r="B96" s="36">
        <f>SUM(C96:G96)</f>
        <v>1520870</v>
      </c>
      <c r="C96" s="37">
        <f>C4+C11+C14+C18+C25+C30+C37+C42+C48+C54+C61+C67+C73+C79+C85+C91</f>
        <v>493</v>
      </c>
      <c r="D96" s="37">
        <f>D4+D11+D14+D18+D25+D30+D37+D42+D48+D54+D61+D67+D73+D79+D85+D91</f>
        <v>91233</v>
      </c>
      <c r="E96" s="37">
        <f>E4+E11+E14+E18+E25+E30+E37+E42+E48+E54+E61+E67+E73+E79+E85+E91</f>
        <v>111096</v>
      </c>
      <c r="F96" s="37">
        <f>F4+F11+F14+F18+F25+F30+F37+F42+F48+F54+F61+F67+F73+F79+F85+F91</f>
        <v>846474</v>
      </c>
      <c r="G96" s="37">
        <f>G4+G11+G14+G18+G25+G30+G37+G42+G48+G54+G61+G67+G73+G79+G85+G91</f>
        <v>471574</v>
      </c>
    </row>
  </sheetData>
  <mergeCells count="4">
    <mergeCell ref="A1:G1"/>
    <mergeCell ref="A2:A3"/>
    <mergeCell ref="B2:B3"/>
    <mergeCell ref="C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I107" sqref="I107"/>
    </sheetView>
  </sheetViews>
  <sheetFormatPr defaultRowHeight="15" x14ac:dyDescent="0.25"/>
  <cols>
    <col min="1" max="1" width="22.85546875" style="38" customWidth="1"/>
    <col min="2" max="2" width="10.42578125" style="22" customWidth="1"/>
    <col min="3" max="7" width="9" style="22" customWidth="1"/>
    <col min="9" max="9" width="19.140625" customWidth="1"/>
  </cols>
  <sheetData>
    <row r="1" spans="1:7" ht="21.75" customHeight="1" x14ac:dyDescent="0.25">
      <c r="A1" s="65" t="s">
        <v>130</v>
      </c>
      <c r="B1" s="66"/>
      <c r="C1" s="66"/>
      <c r="D1" s="66"/>
      <c r="E1" s="66"/>
      <c r="F1" s="66"/>
      <c r="G1" s="66"/>
    </row>
    <row r="2" spans="1:7" x14ac:dyDescent="0.25">
      <c r="A2" s="67" t="s">
        <v>105</v>
      </c>
      <c r="B2" s="69" t="s">
        <v>2</v>
      </c>
      <c r="C2" s="71" t="s">
        <v>106</v>
      </c>
      <c r="D2" s="72"/>
      <c r="E2" s="72"/>
      <c r="F2" s="72"/>
      <c r="G2" s="73"/>
    </row>
    <row r="3" spans="1:7" ht="15.75" thickBot="1" x14ac:dyDescent="0.3">
      <c r="A3" s="68"/>
      <c r="B3" s="70"/>
      <c r="C3" s="29" t="s">
        <v>107</v>
      </c>
      <c r="D3" s="29" t="s">
        <v>108</v>
      </c>
      <c r="E3" s="29" t="s">
        <v>109</v>
      </c>
      <c r="F3" s="29" t="s">
        <v>110</v>
      </c>
      <c r="G3" s="29" t="s">
        <v>111</v>
      </c>
    </row>
    <row r="4" spans="1:7" ht="15.75" thickBot="1" x14ac:dyDescent="0.3">
      <c r="A4" s="30" t="s">
        <v>112</v>
      </c>
      <c r="B4" s="31">
        <f>B5+B6+B7+B8+B9+B10</f>
        <v>129008</v>
      </c>
      <c r="C4" s="31">
        <f t="shared" ref="C4:G4" si="0">C5+C6+C7+C8+C9+C10</f>
        <v>7</v>
      </c>
      <c r="D4" s="31">
        <f t="shared" si="0"/>
        <v>6454</v>
      </c>
      <c r="E4" s="31">
        <f t="shared" si="0"/>
        <v>7855</v>
      </c>
      <c r="F4" s="31">
        <f t="shared" si="0"/>
        <v>71623</v>
      </c>
      <c r="G4" s="31">
        <f t="shared" si="0"/>
        <v>43069</v>
      </c>
    </row>
    <row r="5" spans="1:7" ht="15.75" thickBot="1" x14ac:dyDescent="0.3">
      <c r="A5" s="30" t="s">
        <v>17</v>
      </c>
      <c r="B5" s="32">
        <f>C5+D5+E5+F5+G5</f>
        <v>29089</v>
      </c>
      <c r="C5" s="32">
        <v>7</v>
      </c>
      <c r="D5" s="32">
        <v>1765</v>
      </c>
      <c r="E5" s="32">
        <v>1370</v>
      </c>
      <c r="F5" s="32">
        <v>15864</v>
      </c>
      <c r="G5" s="32">
        <v>10083</v>
      </c>
    </row>
    <row r="6" spans="1:7" ht="15.75" thickBot="1" x14ac:dyDescent="0.3">
      <c r="A6" s="30" t="s">
        <v>18</v>
      </c>
      <c r="B6" s="32">
        <f t="shared" ref="B6:B10" si="1">C6+D6+E6+F6+G6</f>
        <v>22402</v>
      </c>
      <c r="C6" s="32">
        <v>0</v>
      </c>
      <c r="D6" s="32">
        <v>739</v>
      </c>
      <c r="E6" s="32">
        <v>1430</v>
      </c>
      <c r="F6" s="32">
        <v>11827</v>
      </c>
      <c r="G6" s="32">
        <v>8406</v>
      </c>
    </row>
    <row r="7" spans="1:7" ht="15.75" thickBot="1" x14ac:dyDescent="0.3">
      <c r="A7" s="30" t="s">
        <v>19</v>
      </c>
      <c r="B7" s="32">
        <f t="shared" si="1"/>
        <v>33624</v>
      </c>
      <c r="C7" s="32">
        <v>0</v>
      </c>
      <c r="D7" s="32">
        <v>1020</v>
      </c>
      <c r="E7" s="32">
        <v>2380</v>
      </c>
      <c r="F7" s="32">
        <v>18238</v>
      </c>
      <c r="G7" s="32">
        <v>11986</v>
      </c>
    </row>
    <row r="8" spans="1:7" ht="15.75" thickBot="1" x14ac:dyDescent="0.3">
      <c r="A8" s="30" t="s">
        <v>20</v>
      </c>
      <c r="B8" s="32">
        <f t="shared" si="1"/>
        <v>21081</v>
      </c>
      <c r="C8" s="32">
        <v>0</v>
      </c>
      <c r="D8" s="32">
        <v>1379</v>
      </c>
      <c r="E8" s="32">
        <v>1415</v>
      </c>
      <c r="F8" s="32">
        <v>11842</v>
      </c>
      <c r="G8" s="32">
        <v>6445</v>
      </c>
    </row>
    <row r="9" spans="1:7" ht="15.75" thickBot="1" x14ac:dyDescent="0.3">
      <c r="A9" s="30" t="s">
        <v>21</v>
      </c>
      <c r="B9" s="32">
        <f t="shared" si="1"/>
        <v>17148</v>
      </c>
      <c r="C9" s="32">
        <v>0</v>
      </c>
      <c r="D9" s="32">
        <v>1237</v>
      </c>
      <c r="E9" s="32">
        <v>883</v>
      </c>
      <c r="F9" s="32">
        <v>10824</v>
      </c>
      <c r="G9" s="32">
        <v>4204</v>
      </c>
    </row>
    <row r="10" spans="1:7" ht="15.75" thickBot="1" x14ac:dyDescent="0.3">
      <c r="A10" s="30" t="s">
        <v>22</v>
      </c>
      <c r="B10" s="32">
        <f t="shared" si="1"/>
        <v>5664</v>
      </c>
      <c r="C10" s="32">
        <v>0</v>
      </c>
      <c r="D10" s="32">
        <v>314</v>
      </c>
      <c r="E10" s="32">
        <v>377</v>
      </c>
      <c r="F10" s="32">
        <v>3028</v>
      </c>
      <c r="G10" s="32">
        <v>1945</v>
      </c>
    </row>
    <row r="11" spans="1:7" ht="15.75" thickBot="1" x14ac:dyDescent="0.3">
      <c r="A11" s="30" t="s">
        <v>113</v>
      </c>
      <c r="B11" s="31">
        <f>B12+B13</f>
        <v>59197</v>
      </c>
      <c r="C11" s="31">
        <f t="shared" ref="C11:G11" si="2">C12+C13</f>
        <v>124</v>
      </c>
      <c r="D11" s="31">
        <f t="shared" si="2"/>
        <v>2560</v>
      </c>
      <c r="E11" s="31">
        <f t="shared" si="2"/>
        <v>3853</v>
      </c>
      <c r="F11" s="31">
        <f t="shared" si="2"/>
        <v>31653</v>
      </c>
      <c r="G11" s="31">
        <f t="shared" si="2"/>
        <v>21007</v>
      </c>
    </row>
    <row r="12" spans="1:7" ht="15.75" thickBot="1" x14ac:dyDescent="0.3">
      <c r="A12" s="30" t="s">
        <v>23</v>
      </c>
      <c r="B12" s="33">
        <f t="shared" ref="B12:B13" si="3">C12+D12+E12+F12+G12</f>
        <v>3512</v>
      </c>
      <c r="C12" s="33">
        <v>0</v>
      </c>
      <c r="D12" s="33">
        <v>122</v>
      </c>
      <c r="E12" s="33">
        <v>407</v>
      </c>
      <c r="F12" s="33">
        <v>1568</v>
      </c>
      <c r="G12" s="33">
        <v>1415</v>
      </c>
    </row>
    <row r="13" spans="1:7" ht="15.75" thickBot="1" x14ac:dyDescent="0.3">
      <c r="A13" s="30" t="s">
        <v>24</v>
      </c>
      <c r="B13" s="32">
        <f t="shared" si="3"/>
        <v>55685</v>
      </c>
      <c r="C13" s="32">
        <v>124</v>
      </c>
      <c r="D13" s="32">
        <v>2438</v>
      </c>
      <c r="E13" s="32">
        <v>3446</v>
      </c>
      <c r="F13" s="32">
        <v>30085</v>
      </c>
      <c r="G13" s="32">
        <v>19592</v>
      </c>
    </row>
    <row r="14" spans="1:7" ht="15.75" thickBot="1" x14ac:dyDescent="0.3">
      <c r="A14" s="30" t="s">
        <v>114</v>
      </c>
      <c r="B14" s="31">
        <f t="shared" ref="B14:F14" si="4">B16+B15+B17</f>
        <v>48323</v>
      </c>
      <c r="C14" s="31">
        <f t="shared" si="4"/>
        <v>0</v>
      </c>
      <c r="D14" s="31">
        <f t="shared" si="4"/>
        <v>2962</v>
      </c>
      <c r="E14" s="31">
        <f t="shared" si="4"/>
        <v>6852</v>
      </c>
      <c r="F14" s="31">
        <f t="shared" si="4"/>
        <v>23298</v>
      </c>
      <c r="G14" s="31">
        <f>G16+G15+G17</f>
        <v>15211</v>
      </c>
    </row>
    <row r="15" spans="1:7" ht="15.75" thickBot="1" x14ac:dyDescent="0.3">
      <c r="A15" s="30" t="s">
        <v>26</v>
      </c>
      <c r="B15" s="32">
        <f t="shared" ref="B15:B17" si="5">C15+D15+E15+F15+G15</f>
        <v>18669</v>
      </c>
      <c r="C15" s="32">
        <v>0</v>
      </c>
      <c r="D15" s="32">
        <v>1278</v>
      </c>
      <c r="E15" s="32">
        <v>2892</v>
      </c>
      <c r="F15" s="32">
        <v>8800</v>
      </c>
      <c r="G15" s="32">
        <v>5699</v>
      </c>
    </row>
    <row r="16" spans="1:7" ht="15.75" thickBot="1" x14ac:dyDescent="0.3">
      <c r="A16" s="30" t="s">
        <v>27</v>
      </c>
      <c r="B16" s="32">
        <f t="shared" si="5"/>
        <v>24295</v>
      </c>
      <c r="C16" s="32">
        <v>0</v>
      </c>
      <c r="D16" s="32">
        <v>1325</v>
      </c>
      <c r="E16" s="32">
        <v>2966</v>
      </c>
      <c r="F16" s="32">
        <v>12080</v>
      </c>
      <c r="G16" s="32">
        <v>7924</v>
      </c>
    </row>
    <row r="17" spans="1:7" ht="15.75" thickBot="1" x14ac:dyDescent="0.3">
      <c r="A17" s="30" t="s">
        <v>28</v>
      </c>
      <c r="B17" s="32">
        <f t="shared" si="5"/>
        <v>5359</v>
      </c>
      <c r="C17" s="32">
        <v>0</v>
      </c>
      <c r="D17" s="32">
        <v>359</v>
      </c>
      <c r="E17" s="32">
        <v>994</v>
      </c>
      <c r="F17" s="32">
        <v>2418</v>
      </c>
      <c r="G17" s="32">
        <v>1588</v>
      </c>
    </row>
    <row r="18" spans="1:7" ht="15.75" thickBot="1" x14ac:dyDescent="0.3">
      <c r="A18" s="30" t="s">
        <v>115</v>
      </c>
      <c r="B18" s="31">
        <f t="shared" ref="B18:F18" si="6">B19+B20+B21+B22+B23+B24</f>
        <v>33179</v>
      </c>
      <c r="C18" s="31">
        <f t="shared" si="6"/>
        <v>0</v>
      </c>
      <c r="D18" s="31">
        <f t="shared" si="6"/>
        <v>1917</v>
      </c>
      <c r="E18" s="31">
        <f t="shared" si="6"/>
        <v>3558</v>
      </c>
      <c r="F18" s="31">
        <f t="shared" si="6"/>
        <v>17596</v>
      </c>
      <c r="G18" s="31">
        <f>G19+G20+G21+G22+G23+G24</f>
        <v>10108</v>
      </c>
    </row>
    <row r="19" spans="1:7" ht="15.75" thickBot="1" x14ac:dyDescent="0.3">
      <c r="A19" s="30" t="s">
        <v>30</v>
      </c>
      <c r="B19" s="32">
        <f t="shared" ref="B19:B24" si="7">C19+D19+E19+F19+G19</f>
        <v>7991</v>
      </c>
      <c r="C19" s="32">
        <v>0</v>
      </c>
      <c r="D19" s="32">
        <v>442</v>
      </c>
      <c r="E19" s="32">
        <v>905</v>
      </c>
      <c r="F19" s="32">
        <v>4189</v>
      </c>
      <c r="G19" s="32">
        <v>2455</v>
      </c>
    </row>
    <row r="20" spans="1:7" ht="15.75" thickBot="1" x14ac:dyDescent="0.3">
      <c r="A20" s="30" t="s">
        <v>31</v>
      </c>
      <c r="B20" s="32">
        <f t="shared" si="7"/>
        <v>3619</v>
      </c>
      <c r="C20" s="32">
        <v>0</v>
      </c>
      <c r="D20" s="32">
        <v>200</v>
      </c>
      <c r="E20" s="32">
        <v>312</v>
      </c>
      <c r="F20" s="32">
        <v>2127</v>
      </c>
      <c r="G20" s="32">
        <v>980</v>
      </c>
    </row>
    <row r="21" spans="1:7" ht="15.75" thickBot="1" x14ac:dyDescent="0.3">
      <c r="A21" s="30" t="s">
        <v>32</v>
      </c>
      <c r="B21" s="32">
        <f t="shared" si="7"/>
        <v>2415</v>
      </c>
      <c r="C21" s="32">
        <v>0</v>
      </c>
      <c r="D21" s="32">
        <v>199</v>
      </c>
      <c r="E21" s="32">
        <v>216</v>
      </c>
      <c r="F21" s="32">
        <v>1342</v>
      </c>
      <c r="G21" s="32">
        <v>658</v>
      </c>
    </row>
    <row r="22" spans="1:7" ht="15.75" thickBot="1" x14ac:dyDescent="0.3">
      <c r="A22" s="30" t="s">
        <v>33</v>
      </c>
      <c r="B22" s="32">
        <f t="shared" si="7"/>
        <v>6832</v>
      </c>
      <c r="C22" s="32">
        <v>0</v>
      </c>
      <c r="D22" s="32">
        <v>426</v>
      </c>
      <c r="E22" s="32">
        <v>789</v>
      </c>
      <c r="F22" s="32">
        <v>3275</v>
      </c>
      <c r="G22" s="32">
        <v>2342</v>
      </c>
    </row>
    <row r="23" spans="1:7" ht="15.75" thickBot="1" x14ac:dyDescent="0.3">
      <c r="A23" s="30" t="s">
        <v>34</v>
      </c>
      <c r="B23" s="32">
        <f t="shared" si="7"/>
        <v>2644</v>
      </c>
      <c r="C23" s="32">
        <v>0</v>
      </c>
      <c r="D23" s="32">
        <v>163</v>
      </c>
      <c r="E23" s="32">
        <v>256</v>
      </c>
      <c r="F23" s="32">
        <v>1625</v>
      </c>
      <c r="G23" s="32">
        <v>600</v>
      </c>
    </row>
    <row r="24" spans="1:7" ht="15.75" thickBot="1" x14ac:dyDescent="0.3">
      <c r="A24" s="30" t="s">
        <v>35</v>
      </c>
      <c r="B24" s="32">
        <f t="shared" si="7"/>
        <v>9678</v>
      </c>
      <c r="C24" s="32">
        <v>0</v>
      </c>
      <c r="D24" s="32">
        <v>487</v>
      </c>
      <c r="E24" s="32">
        <v>1080</v>
      </c>
      <c r="F24" s="32">
        <v>5038</v>
      </c>
      <c r="G24" s="32">
        <v>3073</v>
      </c>
    </row>
    <row r="25" spans="1:7" ht="15.75" thickBot="1" x14ac:dyDescent="0.3">
      <c r="A25" s="30" t="s">
        <v>116</v>
      </c>
      <c r="B25" s="31">
        <f t="shared" ref="B25:F25" si="8">B26+B27+B28+B29</f>
        <v>148268</v>
      </c>
      <c r="C25" s="31">
        <f t="shared" si="8"/>
        <v>86</v>
      </c>
      <c r="D25" s="31">
        <f t="shared" si="8"/>
        <v>6238</v>
      </c>
      <c r="E25" s="31">
        <f t="shared" si="8"/>
        <v>9658</v>
      </c>
      <c r="F25" s="31">
        <f t="shared" si="8"/>
        <v>84954</v>
      </c>
      <c r="G25" s="31">
        <f>G26+G27+G28+G29</f>
        <v>47332</v>
      </c>
    </row>
    <row r="26" spans="1:7" ht="15.75" thickBot="1" x14ac:dyDescent="0.3">
      <c r="A26" s="30" t="s">
        <v>37</v>
      </c>
      <c r="B26" s="32">
        <f t="shared" ref="B26:B29" si="9">C26+D26+E26+F26+G26</f>
        <v>36472</v>
      </c>
      <c r="C26" s="32">
        <v>15</v>
      </c>
      <c r="D26" s="11">
        <v>1987</v>
      </c>
      <c r="E26" s="32">
        <v>1962</v>
      </c>
      <c r="F26" s="32">
        <v>20659</v>
      </c>
      <c r="G26" s="32">
        <v>11849</v>
      </c>
    </row>
    <row r="27" spans="1:7" ht="15.75" thickBot="1" x14ac:dyDescent="0.3">
      <c r="A27" s="30" t="s">
        <v>38</v>
      </c>
      <c r="B27" s="32">
        <f t="shared" si="9"/>
        <v>35237</v>
      </c>
      <c r="C27" s="32">
        <v>42</v>
      </c>
      <c r="D27" s="11">
        <v>1348</v>
      </c>
      <c r="E27" s="32">
        <v>2646</v>
      </c>
      <c r="F27" s="32">
        <v>19462</v>
      </c>
      <c r="G27" s="32">
        <v>11739</v>
      </c>
    </row>
    <row r="28" spans="1:7" ht="15.75" thickBot="1" x14ac:dyDescent="0.3">
      <c r="A28" s="30" t="s">
        <v>39</v>
      </c>
      <c r="B28" s="32">
        <f t="shared" si="9"/>
        <v>66243</v>
      </c>
      <c r="C28" s="32">
        <v>29</v>
      </c>
      <c r="D28" s="11">
        <v>2589</v>
      </c>
      <c r="E28" s="32">
        <v>4326</v>
      </c>
      <c r="F28" s="32">
        <v>39560</v>
      </c>
      <c r="G28" s="32">
        <v>19739</v>
      </c>
    </row>
    <row r="29" spans="1:7" ht="15.75" thickBot="1" x14ac:dyDescent="0.3">
      <c r="A29" s="30" t="s">
        <v>40</v>
      </c>
      <c r="B29" s="32">
        <f t="shared" si="9"/>
        <v>10316</v>
      </c>
      <c r="C29" s="32">
        <v>0</v>
      </c>
      <c r="D29" s="11">
        <v>314</v>
      </c>
      <c r="E29" s="32">
        <v>724</v>
      </c>
      <c r="F29" s="32">
        <v>5273</v>
      </c>
      <c r="G29" s="32">
        <v>4005</v>
      </c>
    </row>
    <row r="30" spans="1:7" ht="15.75" thickBot="1" x14ac:dyDescent="0.3">
      <c r="A30" s="30" t="s">
        <v>117</v>
      </c>
      <c r="B30" s="31">
        <f t="shared" ref="B30:F30" si="10">B31+B32+B33+B34+B35+B36</f>
        <v>146059</v>
      </c>
      <c r="C30" s="31">
        <f t="shared" si="10"/>
        <v>32</v>
      </c>
      <c r="D30" s="31">
        <f t="shared" si="10"/>
        <v>7664</v>
      </c>
      <c r="E30" s="31">
        <f t="shared" si="10"/>
        <v>6150</v>
      </c>
      <c r="F30" s="31">
        <f t="shared" si="10"/>
        <v>84676</v>
      </c>
      <c r="G30" s="31">
        <f>G31+G32+G33+G34+G35+G36</f>
        <v>47537</v>
      </c>
    </row>
    <row r="31" spans="1:7" ht="15.75" thickBot="1" x14ac:dyDescent="0.3">
      <c r="A31" s="30" t="s">
        <v>41</v>
      </c>
      <c r="B31" s="32">
        <f t="shared" ref="B31:B36" si="11">C31+D31+E31+F31+G31</f>
        <v>33005</v>
      </c>
      <c r="C31" s="32">
        <v>16</v>
      </c>
      <c r="D31" s="32">
        <v>1808</v>
      </c>
      <c r="E31" s="32">
        <v>1141</v>
      </c>
      <c r="F31" s="32">
        <v>20970</v>
      </c>
      <c r="G31" s="32">
        <v>9070</v>
      </c>
    </row>
    <row r="32" spans="1:7" ht="15.75" thickBot="1" x14ac:dyDescent="0.3">
      <c r="A32" s="30" t="s">
        <v>42</v>
      </c>
      <c r="B32" s="32">
        <f t="shared" si="11"/>
        <v>26225</v>
      </c>
      <c r="C32" s="32">
        <v>1</v>
      </c>
      <c r="D32" s="32">
        <v>1328</v>
      </c>
      <c r="E32" s="32">
        <v>863</v>
      </c>
      <c r="F32" s="32">
        <v>15162</v>
      </c>
      <c r="G32" s="32">
        <v>8871</v>
      </c>
    </row>
    <row r="33" spans="1:7" ht="15.75" thickBot="1" x14ac:dyDescent="0.3">
      <c r="A33" s="30" t="s">
        <v>43</v>
      </c>
      <c r="B33" s="32">
        <f t="shared" si="11"/>
        <v>26734</v>
      </c>
      <c r="C33" s="32">
        <v>1</v>
      </c>
      <c r="D33" s="32">
        <v>1454</v>
      </c>
      <c r="E33" s="32">
        <v>1183</v>
      </c>
      <c r="F33" s="32">
        <v>14890</v>
      </c>
      <c r="G33" s="32">
        <v>9206</v>
      </c>
    </row>
    <row r="34" spans="1:7" ht="15.75" thickBot="1" x14ac:dyDescent="0.3">
      <c r="A34" s="30" t="s">
        <v>44</v>
      </c>
      <c r="B34" s="32">
        <f t="shared" si="11"/>
        <v>24373</v>
      </c>
      <c r="C34" s="32">
        <v>2</v>
      </c>
      <c r="D34" s="32">
        <v>1141</v>
      </c>
      <c r="E34" s="32">
        <v>1031</v>
      </c>
      <c r="F34" s="32">
        <v>14545</v>
      </c>
      <c r="G34" s="32">
        <v>7654</v>
      </c>
    </row>
    <row r="35" spans="1:7" ht="15.75" thickBot="1" x14ac:dyDescent="0.3">
      <c r="A35" s="30" t="s">
        <v>45</v>
      </c>
      <c r="B35" s="32">
        <f t="shared" si="11"/>
        <v>27662</v>
      </c>
      <c r="C35" s="32">
        <v>12</v>
      </c>
      <c r="D35" s="32">
        <v>1655</v>
      </c>
      <c r="E35" s="32">
        <v>1351</v>
      </c>
      <c r="F35" s="32">
        <v>14843</v>
      </c>
      <c r="G35" s="32">
        <v>9801</v>
      </c>
    </row>
    <row r="36" spans="1:7" ht="15.75" thickBot="1" x14ac:dyDescent="0.3">
      <c r="A36" s="30" t="s">
        <v>46</v>
      </c>
      <c r="B36" s="32">
        <f t="shared" si="11"/>
        <v>8060</v>
      </c>
      <c r="C36" s="32">
        <v>0</v>
      </c>
      <c r="D36" s="32">
        <v>278</v>
      </c>
      <c r="E36" s="32">
        <v>581</v>
      </c>
      <c r="F36" s="32">
        <v>4266</v>
      </c>
      <c r="G36" s="32">
        <v>2935</v>
      </c>
    </row>
    <row r="37" spans="1:7" ht="15.75" thickBot="1" x14ac:dyDescent="0.3">
      <c r="A37" s="30" t="s">
        <v>118</v>
      </c>
      <c r="B37" s="31">
        <f t="shared" ref="B37:F37" si="12">B38+B39+B40+B41</f>
        <v>123807</v>
      </c>
      <c r="C37" s="31">
        <f t="shared" si="12"/>
        <v>60</v>
      </c>
      <c r="D37" s="31">
        <f t="shared" si="12"/>
        <v>6262</v>
      </c>
      <c r="E37" s="31">
        <f t="shared" si="12"/>
        <v>6516</v>
      </c>
      <c r="F37" s="31">
        <f t="shared" si="12"/>
        <v>73212</v>
      </c>
      <c r="G37" s="31">
        <f>G38+G39+G40+G41</f>
        <v>37757</v>
      </c>
    </row>
    <row r="38" spans="1:7" ht="15.75" thickBot="1" x14ac:dyDescent="0.3">
      <c r="A38" s="30" t="s">
        <v>48</v>
      </c>
      <c r="B38" s="32">
        <f t="shared" ref="B38:B41" si="13">C38+D38+E38+F38+G38</f>
        <v>32213</v>
      </c>
      <c r="C38" s="32">
        <v>26</v>
      </c>
      <c r="D38" s="32">
        <v>1700</v>
      </c>
      <c r="E38" s="32">
        <v>1780</v>
      </c>
      <c r="F38" s="32">
        <v>19200</v>
      </c>
      <c r="G38" s="32">
        <v>9507</v>
      </c>
    </row>
    <row r="39" spans="1:7" ht="15.75" thickBot="1" x14ac:dyDescent="0.3">
      <c r="A39" s="30" t="s">
        <v>49</v>
      </c>
      <c r="B39" s="32">
        <f t="shared" si="13"/>
        <v>58634</v>
      </c>
      <c r="C39" s="32">
        <v>21</v>
      </c>
      <c r="D39" s="32">
        <v>3008</v>
      </c>
      <c r="E39" s="32">
        <v>3109</v>
      </c>
      <c r="F39" s="32">
        <v>33240</v>
      </c>
      <c r="G39" s="32">
        <v>19256</v>
      </c>
    </row>
    <row r="40" spans="1:7" ht="15.75" thickBot="1" x14ac:dyDescent="0.3">
      <c r="A40" s="30" t="s">
        <v>50</v>
      </c>
      <c r="B40" s="32">
        <f t="shared" si="13"/>
        <v>22960</v>
      </c>
      <c r="C40" s="32">
        <v>0</v>
      </c>
      <c r="D40" s="32">
        <v>1145</v>
      </c>
      <c r="E40" s="32">
        <v>1126</v>
      </c>
      <c r="F40" s="32">
        <v>14343</v>
      </c>
      <c r="G40" s="32">
        <v>6346</v>
      </c>
    </row>
    <row r="41" spans="1:7" ht="15.75" thickBot="1" x14ac:dyDescent="0.3">
      <c r="A41" s="30" t="s">
        <v>51</v>
      </c>
      <c r="B41" s="32">
        <f t="shared" si="13"/>
        <v>10000</v>
      </c>
      <c r="C41" s="32">
        <v>13</v>
      </c>
      <c r="D41" s="32">
        <v>409</v>
      </c>
      <c r="E41" s="32">
        <v>501</v>
      </c>
      <c r="F41" s="32">
        <v>6429</v>
      </c>
      <c r="G41" s="32">
        <v>2648</v>
      </c>
    </row>
    <row r="42" spans="1:7" ht="15.75" thickBot="1" x14ac:dyDescent="0.3">
      <c r="A42" s="30" t="s">
        <v>119</v>
      </c>
      <c r="B42" s="31">
        <f t="shared" ref="B42:F42" si="14">B43+B44+B45+B46+B47</f>
        <v>135532</v>
      </c>
      <c r="C42" s="31">
        <f t="shared" si="14"/>
        <v>17</v>
      </c>
      <c r="D42" s="31">
        <f t="shared" si="14"/>
        <v>9706</v>
      </c>
      <c r="E42" s="31">
        <f t="shared" si="14"/>
        <v>8050</v>
      </c>
      <c r="F42" s="31">
        <f t="shared" si="14"/>
        <v>87661</v>
      </c>
      <c r="G42" s="31">
        <f>G43+G44+G45+G46+G47</f>
        <v>30098</v>
      </c>
    </row>
    <row r="43" spans="1:7" ht="15.75" thickBot="1" x14ac:dyDescent="0.3">
      <c r="A43" s="30" t="s">
        <v>53</v>
      </c>
      <c r="B43" s="32">
        <f t="shared" ref="B43:B47" si="15">C43+D43+E43+F43+G43</f>
        <v>25509</v>
      </c>
      <c r="C43" s="32">
        <v>0</v>
      </c>
      <c r="D43" s="32">
        <v>2024</v>
      </c>
      <c r="E43" s="32">
        <v>1500</v>
      </c>
      <c r="F43" s="32">
        <v>16306</v>
      </c>
      <c r="G43" s="32">
        <v>5679</v>
      </c>
    </row>
    <row r="44" spans="1:7" ht="15.75" thickBot="1" x14ac:dyDescent="0.3">
      <c r="A44" s="30" t="s">
        <v>54</v>
      </c>
      <c r="B44" s="32">
        <f t="shared" si="15"/>
        <v>30818</v>
      </c>
      <c r="C44" s="32">
        <v>17</v>
      </c>
      <c r="D44" s="32">
        <v>1745</v>
      </c>
      <c r="E44" s="32">
        <v>1569</v>
      </c>
      <c r="F44" s="32">
        <v>18843</v>
      </c>
      <c r="G44" s="32">
        <v>8644</v>
      </c>
    </row>
    <row r="45" spans="1:7" ht="15.75" thickBot="1" x14ac:dyDescent="0.3">
      <c r="A45" s="30" t="s">
        <v>55</v>
      </c>
      <c r="B45" s="32">
        <f t="shared" si="15"/>
        <v>36822</v>
      </c>
      <c r="C45" s="32">
        <v>0</v>
      </c>
      <c r="D45" s="32">
        <v>2193</v>
      </c>
      <c r="E45" s="32">
        <v>2079</v>
      </c>
      <c r="F45" s="32">
        <v>25763</v>
      </c>
      <c r="G45" s="32">
        <v>6787</v>
      </c>
    </row>
    <row r="46" spans="1:7" ht="15.75" thickBot="1" x14ac:dyDescent="0.3">
      <c r="A46" s="30" t="s">
        <v>56</v>
      </c>
      <c r="B46" s="32">
        <f t="shared" si="15"/>
        <v>31498</v>
      </c>
      <c r="C46" s="32">
        <v>0</v>
      </c>
      <c r="D46" s="32">
        <v>2730</v>
      </c>
      <c r="E46" s="32">
        <v>2188</v>
      </c>
      <c r="F46" s="32">
        <v>19794</v>
      </c>
      <c r="G46" s="32">
        <v>6786</v>
      </c>
    </row>
    <row r="47" spans="1:7" ht="15.75" thickBot="1" x14ac:dyDescent="0.3">
      <c r="A47" s="30" t="s">
        <v>57</v>
      </c>
      <c r="B47" s="32">
        <f t="shared" si="15"/>
        <v>10885</v>
      </c>
      <c r="C47" s="32">
        <v>0</v>
      </c>
      <c r="D47" s="32">
        <v>1014</v>
      </c>
      <c r="E47" s="32">
        <v>714</v>
      </c>
      <c r="F47" s="32">
        <v>6955</v>
      </c>
      <c r="G47" s="32">
        <v>2202</v>
      </c>
    </row>
    <row r="48" spans="1:7" ht="15.75" thickBot="1" x14ac:dyDescent="0.3">
      <c r="A48" s="30" t="s">
        <v>120</v>
      </c>
      <c r="B48" s="31">
        <f t="shared" ref="B48:F48" si="16">B49+B50+B51+B52+B53</f>
        <v>157059</v>
      </c>
      <c r="C48" s="31">
        <f t="shared" si="16"/>
        <v>28</v>
      </c>
      <c r="D48" s="31">
        <f t="shared" si="16"/>
        <v>10418</v>
      </c>
      <c r="E48" s="31">
        <f t="shared" si="16"/>
        <v>11845</v>
      </c>
      <c r="F48" s="31">
        <f t="shared" si="16"/>
        <v>78861</v>
      </c>
      <c r="G48" s="31">
        <f>G49+G50+G51+G52+G53</f>
        <v>55907</v>
      </c>
    </row>
    <row r="49" spans="1:7" ht="15.75" thickBot="1" x14ac:dyDescent="0.3">
      <c r="A49" s="30" t="s">
        <v>58</v>
      </c>
      <c r="B49" s="32">
        <f t="shared" ref="B49:B53" si="17">C49+D49+E49+F49+G49</f>
        <v>32357</v>
      </c>
      <c r="C49" s="32">
        <v>0</v>
      </c>
      <c r="D49" s="32">
        <v>3261</v>
      </c>
      <c r="E49" s="32">
        <v>2348</v>
      </c>
      <c r="F49" s="32">
        <v>15191</v>
      </c>
      <c r="G49" s="32">
        <v>11557</v>
      </c>
    </row>
    <row r="50" spans="1:7" ht="15.75" thickBot="1" x14ac:dyDescent="0.3">
      <c r="A50" s="30" t="s">
        <v>59</v>
      </c>
      <c r="B50" s="32">
        <f t="shared" si="17"/>
        <v>51265</v>
      </c>
      <c r="C50" s="32">
        <v>21</v>
      </c>
      <c r="D50" s="32">
        <v>2205</v>
      </c>
      <c r="E50" s="32">
        <v>4068</v>
      </c>
      <c r="F50" s="32">
        <v>24622</v>
      </c>
      <c r="G50" s="32">
        <v>20349</v>
      </c>
    </row>
    <row r="51" spans="1:7" ht="15.75" thickBot="1" x14ac:dyDescent="0.3">
      <c r="A51" s="30" t="s">
        <v>60</v>
      </c>
      <c r="B51" s="32">
        <f t="shared" si="17"/>
        <v>41617</v>
      </c>
      <c r="C51" s="32">
        <v>0</v>
      </c>
      <c r="D51" s="32">
        <v>2994</v>
      </c>
      <c r="E51" s="32">
        <v>2277</v>
      </c>
      <c r="F51" s="32">
        <v>23227</v>
      </c>
      <c r="G51" s="32">
        <v>13119</v>
      </c>
    </row>
    <row r="52" spans="1:7" ht="15.75" thickBot="1" x14ac:dyDescent="0.3">
      <c r="A52" s="30" t="s">
        <v>61</v>
      </c>
      <c r="B52" s="32">
        <f t="shared" si="17"/>
        <v>21908</v>
      </c>
      <c r="C52" s="32">
        <v>0</v>
      </c>
      <c r="D52" s="32">
        <v>1579</v>
      </c>
      <c r="E52" s="32">
        <v>2327</v>
      </c>
      <c r="F52" s="32">
        <v>10643</v>
      </c>
      <c r="G52" s="32">
        <v>7359</v>
      </c>
    </row>
    <row r="53" spans="1:7" ht="15.75" thickBot="1" x14ac:dyDescent="0.3">
      <c r="A53" s="30" t="s">
        <v>62</v>
      </c>
      <c r="B53" s="32">
        <f t="shared" si="17"/>
        <v>9912</v>
      </c>
      <c r="C53" s="32">
        <v>7</v>
      </c>
      <c r="D53" s="32">
        <v>379</v>
      </c>
      <c r="E53" s="32">
        <v>825</v>
      </c>
      <c r="F53" s="32">
        <v>5178</v>
      </c>
      <c r="G53" s="32">
        <v>3523</v>
      </c>
    </row>
    <row r="54" spans="1:7" ht="15.75" thickBot="1" x14ac:dyDescent="0.3">
      <c r="A54" s="30" t="s">
        <v>121</v>
      </c>
      <c r="B54" s="31">
        <f t="shared" ref="B54:F54" si="18">B55+B56+B57+B58+B59+B60</f>
        <v>144775</v>
      </c>
      <c r="C54" s="31">
        <f t="shared" si="18"/>
        <v>26</v>
      </c>
      <c r="D54" s="31">
        <f t="shared" si="18"/>
        <v>13708</v>
      </c>
      <c r="E54" s="31">
        <f t="shared" si="18"/>
        <v>7213</v>
      </c>
      <c r="F54" s="31">
        <f t="shared" si="18"/>
        <v>92293</v>
      </c>
      <c r="G54" s="31">
        <f>G55+G56+G57+G58+G59+G60</f>
        <v>31535</v>
      </c>
    </row>
    <row r="55" spans="1:7" ht="15.75" thickBot="1" x14ac:dyDescent="0.3">
      <c r="A55" s="30" t="s">
        <v>64</v>
      </c>
      <c r="B55" s="32">
        <f t="shared" ref="B55:B60" si="19">C55+D55+E55+F55+G55</f>
        <v>29082</v>
      </c>
      <c r="C55" s="32">
        <v>2</v>
      </c>
      <c r="D55" s="32">
        <v>2699</v>
      </c>
      <c r="E55" s="32">
        <v>1227</v>
      </c>
      <c r="F55" s="32">
        <v>20482</v>
      </c>
      <c r="G55" s="32">
        <v>4672</v>
      </c>
    </row>
    <row r="56" spans="1:7" ht="15.75" thickBot="1" x14ac:dyDescent="0.3">
      <c r="A56" s="30" t="s">
        <v>65</v>
      </c>
      <c r="B56" s="32">
        <f t="shared" si="19"/>
        <v>35071</v>
      </c>
      <c r="C56" s="32">
        <v>0</v>
      </c>
      <c r="D56" s="32">
        <v>3399</v>
      </c>
      <c r="E56" s="32">
        <v>1682</v>
      </c>
      <c r="F56" s="32">
        <v>22599</v>
      </c>
      <c r="G56" s="32">
        <v>7391</v>
      </c>
    </row>
    <row r="57" spans="1:7" ht="15.75" thickBot="1" x14ac:dyDescent="0.3">
      <c r="A57" s="30" t="s">
        <v>66</v>
      </c>
      <c r="B57" s="32">
        <f t="shared" si="19"/>
        <v>21523</v>
      </c>
      <c r="C57" s="32">
        <v>22</v>
      </c>
      <c r="D57" s="32">
        <v>2024</v>
      </c>
      <c r="E57" s="32">
        <v>1025</v>
      </c>
      <c r="F57" s="32">
        <v>13314</v>
      </c>
      <c r="G57" s="32">
        <v>5138</v>
      </c>
    </row>
    <row r="58" spans="1:7" ht="15.75" thickBot="1" x14ac:dyDescent="0.3">
      <c r="A58" s="30" t="s">
        <v>67</v>
      </c>
      <c r="B58" s="32">
        <f t="shared" si="19"/>
        <v>28433</v>
      </c>
      <c r="C58" s="32">
        <v>1</v>
      </c>
      <c r="D58" s="32">
        <v>2480</v>
      </c>
      <c r="E58" s="32">
        <v>1596</v>
      </c>
      <c r="F58" s="32">
        <v>17531</v>
      </c>
      <c r="G58" s="32">
        <v>6825</v>
      </c>
    </row>
    <row r="59" spans="1:7" ht="15.75" thickBot="1" x14ac:dyDescent="0.3">
      <c r="A59" s="30" t="s">
        <v>68</v>
      </c>
      <c r="B59" s="32">
        <f t="shared" si="19"/>
        <v>14364</v>
      </c>
      <c r="C59" s="32">
        <v>0</v>
      </c>
      <c r="D59" s="32">
        <v>1410</v>
      </c>
      <c r="E59" s="32">
        <v>874</v>
      </c>
      <c r="F59" s="32">
        <v>8803</v>
      </c>
      <c r="G59" s="32">
        <v>3277</v>
      </c>
    </row>
    <row r="60" spans="1:7" ht="15.75" thickBot="1" x14ac:dyDescent="0.3">
      <c r="A60" s="30" t="s">
        <v>69</v>
      </c>
      <c r="B60" s="32">
        <f t="shared" si="19"/>
        <v>16302</v>
      </c>
      <c r="C60" s="32">
        <v>1</v>
      </c>
      <c r="D60" s="32">
        <v>1696</v>
      </c>
      <c r="E60" s="32">
        <v>809</v>
      </c>
      <c r="F60" s="32">
        <v>9564</v>
      </c>
      <c r="G60" s="32">
        <v>4232</v>
      </c>
    </row>
    <row r="61" spans="1:7" ht="15.75" thickBot="1" x14ac:dyDescent="0.3">
      <c r="A61" s="30" t="s">
        <v>122</v>
      </c>
      <c r="B61" s="31">
        <f t="shared" ref="B61:F61" si="20">B62+B63+B64+B65+B66</f>
        <v>46407</v>
      </c>
      <c r="C61" s="31">
        <f t="shared" si="20"/>
        <v>0</v>
      </c>
      <c r="D61" s="31">
        <f t="shared" si="20"/>
        <v>2534</v>
      </c>
      <c r="E61" s="31">
        <f t="shared" si="20"/>
        <v>7772</v>
      </c>
      <c r="F61" s="31">
        <f t="shared" si="20"/>
        <v>22037</v>
      </c>
      <c r="G61" s="31">
        <f>G62+G63+G64+G65+G66</f>
        <v>14064</v>
      </c>
    </row>
    <row r="62" spans="1:7" ht="15.75" thickBot="1" x14ac:dyDescent="0.3">
      <c r="A62" s="30" t="s">
        <v>71</v>
      </c>
      <c r="B62" s="32">
        <f t="shared" ref="B62:B66" si="21">C62+D62+E62+F62+G62</f>
        <v>8207</v>
      </c>
      <c r="C62" s="32">
        <v>0</v>
      </c>
      <c r="D62" s="32">
        <v>316</v>
      </c>
      <c r="E62" s="32">
        <v>1337</v>
      </c>
      <c r="F62" s="32">
        <v>4401</v>
      </c>
      <c r="G62" s="32">
        <v>2153</v>
      </c>
    </row>
    <row r="63" spans="1:7" ht="15.75" thickBot="1" x14ac:dyDescent="0.3">
      <c r="A63" s="30" t="s">
        <v>72</v>
      </c>
      <c r="B63" s="32">
        <f t="shared" si="21"/>
        <v>12965</v>
      </c>
      <c r="C63" s="32">
        <v>0</v>
      </c>
      <c r="D63" s="32">
        <v>877</v>
      </c>
      <c r="E63" s="32">
        <v>2259</v>
      </c>
      <c r="F63" s="32">
        <v>6262</v>
      </c>
      <c r="G63" s="32">
        <v>3567</v>
      </c>
    </row>
    <row r="64" spans="1:7" ht="15.75" thickBot="1" x14ac:dyDescent="0.3">
      <c r="A64" s="30" t="s">
        <v>73</v>
      </c>
      <c r="B64" s="32">
        <f t="shared" si="21"/>
        <v>10733</v>
      </c>
      <c r="C64" s="32">
        <v>0</v>
      </c>
      <c r="D64" s="32">
        <v>595</v>
      </c>
      <c r="E64" s="32">
        <v>1571</v>
      </c>
      <c r="F64" s="32">
        <v>4421</v>
      </c>
      <c r="G64" s="32">
        <v>4146</v>
      </c>
    </row>
    <row r="65" spans="1:7" ht="15.75" thickBot="1" x14ac:dyDescent="0.3">
      <c r="A65" s="30" t="s">
        <v>74</v>
      </c>
      <c r="B65" s="32">
        <f t="shared" si="21"/>
        <v>7149</v>
      </c>
      <c r="C65" s="32">
        <v>0</v>
      </c>
      <c r="D65" s="32">
        <v>456</v>
      </c>
      <c r="E65" s="32">
        <v>1284</v>
      </c>
      <c r="F65" s="32">
        <v>3301</v>
      </c>
      <c r="G65" s="32">
        <v>2108</v>
      </c>
    </row>
    <row r="66" spans="1:7" ht="15.75" thickBot="1" x14ac:dyDescent="0.3">
      <c r="A66" s="30" t="s">
        <v>75</v>
      </c>
      <c r="B66" s="32">
        <f t="shared" si="21"/>
        <v>7353</v>
      </c>
      <c r="C66" s="32">
        <v>0</v>
      </c>
      <c r="D66" s="32">
        <v>290</v>
      </c>
      <c r="E66" s="32">
        <v>1321</v>
      </c>
      <c r="F66" s="32">
        <v>3652</v>
      </c>
      <c r="G66" s="32">
        <v>2090</v>
      </c>
    </row>
    <row r="67" spans="1:7" ht="15.75" thickBot="1" x14ac:dyDescent="0.3">
      <c r="A67" s="30" t="s">
        <v>123</v>
      </c>
      <c r="B67" s="31">
        <f t="shared" ref="B67:F67" si="22">B68+B69+B70+B71+B72</f>
        <v>36357</v>
      </c>
      <c r="C67" s="31">
        <f t="shared" si="22"/>
        <v>0</v>
      </c>
      <c r="D67" s="31">
        <f t="shared" si="22"/>
        <v>2064</v>
      </c>
      <c r="E67" s="31">
        <f t="shared" si="22"/>
        <v>7361</v>
      </c>
      <c r="F67" s="31">
        <f t="shared" si="22"/>
        <v>15530</v>
      </c>
      <c r="G67" s="31">
        <f>G68+G69+G70+G71+G72</f>
        <v>11402</v>
      </c>
    </row>
    <row r="68" spans="1:7" ht="15.75" thickBot="1" x14ac:dyDescent="0.3">
      <c r="A68" s="30" t="s">
        <v>77</v>
      </c>
      <c r="B68" s="32">
        <f t="shared" ref="B68:B72" si="23">C68+D68+E68+F68+G68</f>
        <v>7954</v>
      </c>
      <c r="C68" s="32">
        <v>0</v>
      </c>
      <c r="D68" s="32">
        <v>537</v>
      </c>
      <c r="E68" s="32">
        <v>2173</v>
      </c>
      <c r="F68" s="32">
        <v>3358</v>
      </c>
      <c r="G68" s="32">
        <v>1886</v>
      </c>
    </row>
    <row r="69" spans="1:7" ht="15.75" thickBot="1" x14ac:dyDescent="0.3">
      <c r="A69" s="30" t="s">
        <v>78</v>
      </c>
      <c r="B69" s="32">
        <f t="shared" si="23"/>
        <v>17033</v>
      </c>
      <c r="C69" s="32">
        <v>0</v>
      </c>
      <c r="D69" s="32">
        <v>911</v>
      </c>
      <c r="E69" s="32">
        <v>2616</v>
      </c>
      <c r="F69" s="32">
        <v>7904</v>
      </c>
      <c r="G69" s="32">
        <v>5602</v>
      </c>
    </row>
    <row r="70" spans="1:7" ht="15.75" thickBot="1" x14ac:dyDescent="0.3">
      <c r="A70" s="30" t="s">
        <v>79</v>
      </c>
      <c r="B70" s="32">
        <f t="shared" si="23"/>
        <v>7387</v>
      </c>
      <c r="C70" s="32">
        <v>0</v>
      </c>
      <c r="D70" s="32">
        <v>334</v>
      </c>
      <c r="E70" s="32">
        <v>1281</v>
      </c>
      <c r="F70" s="32">
        <v>2813</v>
      </c>
      <c r="G70" s="32">
        <v>2959</v>
      </c>
    </row>
    <row r="71" spans="1:7" ht="15.75" thickBot="1" x14ac:dyDescent="0.3">
      <c r="A71" s="30" t="s">
        <v>80</v>
      </c>
      <c r="B71" s="32">
        <f t="shared" si="23"/>
        <v>3006</v>
      </c>
      <c r="C71" s="32">
        <v>0</v>
      </c>
      <c r="D71" s="32">
        <v>211</v>
      </c>
      <c r="E71" s="32">
        <v>974</v>
      </c>
      <c r="F71" s="32">
        <v>1149</v>
      </c>
      <c r="G71" s="32">
        <v>672</v>
      </c>
    </row>
    <row r="72" spans="1:7" ht="15.75" thickBot="1" x14ac:dyDescent="0.3">
      <c r="A72" s="30" t="s">
        <v>81</v>
      </c>
      <c r="B72" s="32">
        <f t="shared" si="23"/>
        <v>977</v>
      </c>
      <c r="C72" s="32">
        <v>0</v>
      </c>
      <c r="D72" s="32">
        <v>71</v>
      </c>
      <c r="E72" s="32">
        <v>317</v>
      </c>
      <c r="F72" s="32">
        <v>306</v>
      </c>
      <c r="G72" s="32">
        <v>283</v>
      </c>
    </row>
    <row r="73" spans="1:7" ht="15.75" thickBot="1" x14ac:dyDescent="0.3">
      <c r="A73" s="30" t="s">
        <v>124</v>
      </c>
      <c r="B73" s="31">
        <f t="shared" ref="B73:F73" si="24">B74+B78</f>
        <v>40288</v>
      </c>
      <c r="C73" s="31">
        <f t="shared" si="24"/>
        <v>0</v>
      </c>
      <c r="D73" s="31">
        <f t="shared" si="24"/>
        <v>1952</v>
      </c>
      <c r="E73" s="31">
        <f t="shared" si="24"/>
        <v>7017</v>
      </c>
      <c r="F73" s="31">
        <f t="shared" si="24"/>
        <v>16498</v>
      </c>
      <c r="G73" s="31">
        <f>G74+G78</f>
        <v>14821</v>
      </c>
    </row>
    <row r="74" spans="1:7" ht="15.75" thickBot="1" x14ac:dyDescent="0.3">
      <c r="A74" s="30" t="s">
        <v>125</v>
      </c>
      <c r="B74" s="34">
        <f t="shared" ref="B74:F74" si="25">B75+B76+B77</f>
        <v>32061</v>
      </c>
      <c r="C74" s="34">
        <f t="shared" si="25"/>
        <v>0</v>
      </c>
      <c r="D74" s="34">
        <f t="shared" si="25"/>
        <v>1619</v>
      </c>
      <c r="E74" s="34">
        <f t="shared" si="25"/>
        <v>4885</v>
      </c>
      <c r="F74" s="34">
        <f t="shared" si="25"/>
        <v>13726</v>
      </c>
      <c r="G74" s="34">
        <f>G75+G76+G77</f>
        <v>11831</v>
      </c>
    </row>
    <row r="75" spans="1:7" ht="15.75" thickBot="1" x14ac:dyDescent="0.3">
      <c r="A75" s="30" t="s">
        <v>83</v>
      </c>
      <c r="B75" s="32">
        <f t="shared" ref="B75:B78" si="26">C75+D75+E75+F75+G75</f>
        <v>16238</v>
      </c>
      <c r="C75" s="32"/>
      <c r="D75" s="32">
        <v>837</v>
      </c>
      <c r="E75" s="32">
        <v>2368</v>
      </c>
      <c r="F75" s="32">
        <v>7381</v>
      </c>
      <c r="G75" s="32">
        <v>5652</v>
      </c>
    </row>
    <row r="76" spans="1:7" ht="15.75" thickBot="1" x14ac:dyDescent="0.3">
      <c r="A76" s="30" t="s">
        <v>84</v>
      </c>
      <c r="B76" s="32">
        <f t="shared" si="26"/>
        <v>14695</v>
      </c>
      <c r="C76" s="32"/>
      <c r="D76" s="32">
        <v>725</v>
      </c>
      <c r="E76" s="32">
        <v>2262</v>
      </c>
      <c r="F76" s="32">
        <v>5992</v>
      </c>
      <c r="G76" s="32">
        <v>5716</v>
      </c>
    </row>
    <row r="77" spans="1:7" ht="15.75" thickBot="1" x14ac:dyDescent="0.3">
      <c r="A77" s="30" t="s">
        <v>85</v>
      </c>
      <c r="B77" s="32">
        <f t="shared" si="26"/>
        <v>1128</v>
      </c>
      <c r="C77" s="32"/>
      <c r="D77" s="32">
        <v>57</v>
      </c>
      <c r="E77" s="32">
        <v>255</v>
      </c>
      <c r="F77" s="32">
        <v>353</v>
      </c>
      <c r="G77" s="32">
        <v>463</v>
      </c>
    </row>
    <row r="78" spans="1:7" ht="15.75" thickBot="1" x14ac:dyDescent="0.3">
      <c r="A78" s="30" t="s">
        <v>126</v>
      </c>
      <c r="B78" s="32">
        <f t="shared" si="26"/>
        <v>8227</v>
      </c>
      <c r="C78" s="32"/>
      <c r="D78" s="32">
        <v>333</v>
      </c>
      <c r="E78" s="32">
        <v>2132</v>
      </c>
      <c r="F78" s="32">
        <v>2772</v>
      </c>
      <c r="G78" s="32">
        <v>2990</v>
      </c>
    </row>
    <row r="79" spans="1:7" ht="15.75" thickBot="1" x14ac:dyDescent="0.3">
      <c r="A79" s="30" t="s">
        <v>127</v>
      </c>
      <c r="B79" s="31">
        <f t="shared" ref="B79" si="27">B80+B81+B82+B83+B84</f>
        <v>112071</v>
      </c>
      <c r="C79" s="31">
        <f>C80+C81+C82+C83+C84</f>
        <v>1</v>
      </c>
      <c r="D79" s="31">
        <f>D80+D81+D82+D83+D84</f>
        <v>8079</v>
      </c>
      <c r="E79" s="31">
        <f>E80+E81+E82+E83+E84</f>
        <v>6963</v>
      </c>
      <c r="F79" s="31">
        <f>F80+F81+F82+F83+F84</f>
        <v>63148</v>
      </c>
      <c r="G79" s="31">
        <f>G80+G81+G82+G83+G84</f>
        <v>33880</v>
      </c>
    </row>
    <row r="80" spans="1:7" ht="15.75" thickBot="1" x14ac:dyDescent="0.3">
      <c r="A80" s="30" t="s">
        <v>87</v>
      </c>
      <c r="B80" s="32">
        <f t="shared" ref="B80:B84" si="28">C80+D80+E80+F80+G80</f>
        <v>23824</v>
      </c>
      <c r="C80" s="32">
        <v>1</v>
      </c>
      <c r="D80" s="32">
        <v>1740</v>
      </c>
      <c r="E80" s="32">
        <v>1324</v>
      </c>
      <c r="F80" s="32">
        <v>12766</v>
      </c>
      <c r="G80" s="32">
        <v>7993</v>
      </c>
    </row>
    <row r="81" spans="1:7" ht="15.75" thickBot="1" x14ac:dyDescent="0.3">
      <c r="A81" s="30" t="s">
        <v>88</v>
      </c>
      <c r="B81" s="32">
        <f>C81+D81+E81+F81+G81</f>
        <v>27761</v>
      </c>
      <c r="C81" s="32">
        <v>0</v>
      </c>
      <c r="D81" s="32">
        <v>1922</v>
      </c>
      <c r="E81" s="32">
        <v>1440</v>
      </c>
      <c r="F81" s="32">
        <v>16644</v>
      </c>
      <c r="G81" s="32">
        <v>7755</v>
      </c>
    </row>
    <row r="82" spans="1:7" ht="15.75" thickBot="1" x14ac:dyDescent="0.3">
      <c r="A82" s="30" t="s">
        <v>89</v>
      </c>
      <c r="B82" s="32">
        <f t="shared" si="28"/>
        <v>23217</v>
      </c>
      <c r="C82" s="32">
        <v>0</v>
      </c>
      <c r="D82" s="32">
        <v>1938</v>
      </c>
      <c r="E82" s="32">
        <v>1659</v>
      </c>
      <c r="F82" s="32">
        <v>12698</v>
      </c>
      <c r="G82" s="32">
        <v>6922</v>
      </c>
    </row>
    <row r="83" spans="1:7" ht="15.75" thickBot="1" x14ac:dyDescent="0.3">
      <c r="A83" s="30" t="s">
        <v>90</v>
      </c>
      <c r="B83" s="32">
        <f t="shared" si="28"/>
        <v>27412</v>
      </c>
      <c r="C83" s="32">
        <v>0</v>
      </c>
      <c r="D83" s="32">
        <v>1887</v>
      </c>
      <c r="E83" s="32">
        <v>1810</v>
      </c>
      <c r="F83" s="32">
        <v>15090</v>
      </c>
      <c r="G83" s="32">
        <v>8625</v>
      </c>
    </row>
    <row r="84" spans="1:7" ht="15.75" thickBot="1" x14ac:dyDescent="0.3">
      <c r="A84" s="30" t="s">
        <v>91</v>
      </c>
      <c r="B84" s="32">
        <f t="shared" si="28"/>
        <v>9857</v>
      </c>
      <c r="C84" s="32">
        <v>0</v>
      </c>
      <c r="D84" s="32">
        <v>592</v>
      </c>
      <c r="E84" s="32">
        <v>730</v>
      </c>
      <c r="F84" s="32">
        <v>5950</v>
      </c>
      <c r="G84" s="32">
        <v>2585</v>
      </c>
    </row>
    <row r="85" spans="1:7" ht="15.75" thickBot="1" x14ac:dyDescent="0.3">
      <c r="A85" s="30" t="s">
        <v>128</v>
      </c>
      <c r="B85" s="31">
        <f t="shared" ref="B85:F85" si="29">B86+B87+B88+B89+B90</f>
        <v>121017</v>
      </c>
      <c r="C85" s="31">
        <f t="shared" si="29"/>
        <v>2</v>
      </c>
      <c r="D85" s="31">
        <f t="shared" si="29"/>
        <v>4988</v>
      </c>
      <c r="E85" s="31">
        <f t="shared" si="29"/>
        <v>10692</v>
      </c>
      <c r="F85" s="31">
        <f t="shared" si="29"/>
        <v>64914</v>
      </c>
      <c r="G85" s="31">
        <f>G86+G87+G88+G89+G90</f>
        <v>40421</v>
      </c>
    </row>
    <row r="86" spans="1:7" ht="15.75" thickBot="1" x14ac:dyDescent="0.3">
      <c r="A86" s="30" t="s">
        <v>93</v>
      </c>
      <c r="B86" s="32">
        <f t="shared" ref="B86:B90" si="30">C86+D86+E86+F86+G86</f>
        <v>20250</v>
      </c>
      <c r="C86" s="32">
        <v>0</v>
      </c>
      <c r="D86" s="32">
        <v>779</v>
      </c>
      <c r="E86" s="32">
        <v>2182</v>
      </c>
      <c r="F86" s="32">
        <v>9920</v>
      </c>
      <c r="G86" s="32">
        <v>7369</v>
      </c>
    </row>
    <row r="87" spans="1:7" ht="15.75" thickBot="1" x14ac:dyDescent="0.3">
      <c r="A87" s="30" t="s">
        <v>94</v>
      </c>
      <c r="B87" s="32">
        <f t="shared" si="30"/>
        <v>25851</v>
      </c>
      <c r="C87" s="32">
        <v>0</v>
      </c>
      <c r="D87" s="32">
        <v>897</v>
      </c>
      <c r="E87" s="32">
        <v>2552</v>
      </c>
      <c r="F87" s="32">
        <v>11889</v>
      </c>
      <c r="G87" s="32">
        <v>10513</v>
      </c>
    </row>
    <row r="88" spans="1:7" ht="15.75" thickBot="1" x14ac:dyDescent="0.3">
      <c r="A88" s="30" t="s">
        <v>95</v>
      </c>
      <c r="B88" s="32">
        <f t="shared" si="30"/>
        <v>38695</v>
      </c>
      <c r="C88" s="32">
        <v>0</v>
      </c>
      <c r="D88" s="32">
        <v>1587</v>
      </c>
      <c r="E88" s="32">
        <v>2564</v>
      </c>
      <c r="F88" s="32">
        <v>23705</v>
      </c>
      <c r="G88" s="32">
        <v>10839</v>
      </c>
    </row>
    <row r="89" spans="1:7" ht="15.75" thickBot="1" x14ac:dyDescent="0.3">
      <c r="A89" s="30" t="s">
        <v>96</v>
      </c>
      <c r="B89" s="32">
        <f t="shared" si="30"/>
        <v>29693</v>
      </c>
      <c r="C89" s="32">
        <v>0</v>
      </c>
      <c r="D89" s="32">
        <v>1416</v>
      </c>
      <c r="E89" s="32">
        <v>2635</v>
      </c>
      <c r="F89" s="32">
        <v>16708</v>
      </c>
      <c r="G89" s="32">
        <v>8934</v>
      </c>
    </row>
    <row r="90" spans="1:7" ht="15.75" thickBot="1" x14ac:dyDescent="0.3">
      <c r="A90" s="30" t="s">
        <v>97</v>
      </c>
      <c r="B90" s="32">
        <f t="shared" si="30"/>
        <v>6528</v>
      </c>
      <c r="C90" s="32">
        <v>2</v>
      </c>
      <c r="D90" s="32">
        <v>309</v>
      </c>
      <c r="E90" s="32">
        <v>759</v>
      </c>
      <c r="F90" s="32">
        <v>2692</v>
      </c>
      <c r="G90" s="32">
        <v>2766</v>
      </c>
    </row>
    <row r="91" spans="1:7" ht="15.75" thickBot="1" x14ac:dyDescent="0.3">
      <c r="A91" s="30" t="s">
        <v>129</v>
      </c>
      <c r="B91" s="31">
        <f t="shared" ref="B91:F91" si="31">B92+B93+B94+B95</f>
        <v>92325</v>
      </c>
      <c r="C91" s="31">
        <f t="shared" si="31"/>
        <v>77</v>
      </c>
      <c r="D91" s="31">
        <f t="shared" si="31"/>
        <v>4515</v>
      </c>
      <c r="E91" s="31">
        <f t="shared" si="31"/>
        <v>3860</v>
      </c>
      <c r="F91" s="31">
        <f t="shared" si="31"/>
        <v>51532</v>
      </c>
      <c r="G91" s="31">
        <f>G92+G93+G94+G95</f>
        <v>32341</v>
      </c>
    </row>
    <row r="92" spans="1:7" ht="15.75" thickBot="1" x14ac:dyDescent="0.3">
      <c r="A92" s="30" t="s">
        <v>99</v>
      </c>
      <c r="B92" s="32">
        <f t="shared" ref="B92:B95" si="32">C92+D92+E92+F92+G92</f>
        <v>34971</v>
      </c>
      <c r="C92" s="32">
        <v>71</v>
      </c>
      <c r="D92" s="32">
        <v>1591</v>
      </c>
      <c r="E92" s="32">
        <v>1331</v>
      </c>
      <c r="F92" s="32">
        <v>19270</v>
      </c>
      <c r="G92" s="32">
        <v>12708</v>
      </c>
    </row>
    <row r="93" spans="1:7" ht="15.75" thickBot="1" x14ac:dyDescent="0.3">
      <c r="A93" s="30" t="s">
        <v>100</v>
      </c>
      <c r="B93" s="32">
        <f t="shared" si="32"/>
        <v>11684</v>
      </c>
      <c r="C93" s="32">
        <v>5</v>
      </c>
      <c r="D93" s="32">
        <v>558</v>
      </c>
      <c r="E93" s="32">
        <v>539</v>
      </c>
      <c r="F93" s="32">
        <v>6029</v>
      </c>
      <c r="G93" s="32">
        <v>4553</v>
      </c>
    </row>
    <row r="94" spans="1:7" ht="15.75" thickBot="1" x14ac:dyDescent="0.3">
      <c r="A94" s="30" t="s">
        <v>101</v>
      </c>
      <c r="B94" s="32">
        <f t="shared" si="32"/>
        <v>8197</v>
      </c>
      <c r="C94" s="32">
        <v>1</v>
      </c>
      <c r="D94" s="32">
        <v>371</v>
      </c>
      <c r="E94" s="32">
        <v>491</v>
      </c>
      <c r="F94" s="32">
        <v>4469</v>
      </c>
      <c r="G94" s="32">
        <v>2865</v>
      </c>
    </row>
    <row r="95" spans="1:7" x14ac:dyDescent="0.25">
      <c r="A95" s="30" t="s">
        <v>102</v>
      </c>
      <c r="B95" s="32">
        <f t="shared" si="32"/>
        <v>37473</v>
      </c>
      <c r="C95" s="32">
        <v>0</v>
      </c>
      <c r="D95" s="32">
        <v>1995</v>
      </c>
      <c r="E95" s="32">
        <v>1499</v>
      </c>
      <c r="F95" s="32">
        <v>21764</v>
      </c>
      <c r="G95" s="32">
        <v>12215</v>
      </c>
    </row>
    <row r="96" spans="1:7" x14ac:dyDescent="0.25">
      <c r="A96" s="35" t="s">
        <v>9</v>
      </c>
      <c r="B96" s="36">
        <f t="shared" ref="B96" si="33">SUM(C96:G96)</f>
        <v>1573672</v>
      </c>
      <c r="C96" s="37">
        <f>C4+C11+C14+C18+C25+C30+C37+C42+C48+C54+C61+C67+C73+C79+C85+C91</f>
        <v>460</v>
      </c>
      <c r="D96" s="37">
        <f>D4+D11+D14+D18+D25+D30+D37+D42+D48+D54+D61+D67+D73+D79+D85+D91</f>
        <v>92021</v>
      </c>
      <c r="E96" s="37">
        <f>E4+E11+E14+E18+E25+E30+E37+E42+E48+E54+E61+E67+E73+E79+E85+E91</f>
        <v>115215</v>
      </c>
      <c r="F96" s="37">
        <f>F4+F11+F14+F18+F25+F30+F37+F42+F48+F54+F61+F67+F73+F79+F85+F91</f>
        <v>879486</v>
      </c>
      <c r="G96" s="37">
        <f>G4+G11+G14+G18+G25+G30+G37+G42+G48+G54+G61+G67+G73+G79+G85+G91</f>
        <v>486490</v>
      </c>
    </row>
  </sheetData>
  <mergeCells count="4">
    <mergeCell ref="A1:G1"/>
    <mergeCell ref="A2:A3"/>
    <mergeCell ref="B2:B3"/>
    <mergeCell ref="C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J11" sqref="J11"/>
    </sheetView>
  </sheetViews>
  <sheetFormatPr defaultRowHeight="15" x14ac:dyDescent="0.25"/>
  <cols>
    <col min="1" max="1" width="22.7109375" style="38" customWidth="1"/>
    <col min="2" max="2" width="10.42578125" style="22" customWidth="1"/>
    <col min="3" max="7" width="10.85546875" style="22" customWidth="1"/>
  </cols>
  <sheetData>
    <row r="1" spans="1:7" x14ac:dyDescent="0.25">
      <c r="A1" s="65" t="s">
        <v>131</v>
      </c>
      <c r="B1" s="66"/>
      <c r="C1" s="66"/>
      <c r="D1" s="66"/>
      <c r="E1" s="66"/>
      <c r="F1" s="66"/>
      <c r="G1" s="66"/>
    </row>
    <row r="2" spans="1:7" x14ac:dyDescent="0.25">
      <c r="A2" s="67" t="s">
        <v>105</v>
      </c>
      <c r="B2" s="69" t="s">
        <v>2</v>
      </c>
      <c r="C2" s="71" t="s">
        <v>106</v>
      </c>
      <c r="D2" s="72"/>
      <c r="E2" s="72"/>
      <c r="F2" s="72"/>
      <c r="G2" s="73"/>
    </row>
    <row r="3" spans="1:7" ht="15.75" thickBot="1" x14ac:dyDescent="0.3">
      <c r="A3" s="68"/>
      <c r="B3" s="70"/>
      <c r="C3" s="29" t="s">
        <v>107</v>
      </c>
      <c r="D3" s="29" t="s">
        <v>108</v>
      </c>
      <c r="E3" s="29" t="s">
        <v>109</v>
      </c>
      <c r="F3" s="29" t="s">
        <v>110</v>
      </c>
      <c r="G3" s="29" t="s">
        <v>111</v>
      </c>
    </row>
    <row r="4" spans="1:7" ht="15.75" thickBot="1" x14ac:dyDescent="0.3">
      <c r="A4" s="30" t="s">
        <v>112</v>
      </c>
      <c r="B4" s="31">
        <f t="shared" ref="B4:G4" si="0">B5+B6+B7+B8+B9+B10</f>
        <v>114318</v>
      </c>
      <c r="C4" s="31">
        <f t="shared" si="0"/>
        <v>6</v>
      </c>
      <c r="D4" s="31">
        <f t="shared" si="0"/>
        <v>5544</v>
      </c>
      <c r="E4" s="31">
        <f t="shared" si="0"/>
        <v>7058</v>
      </c>
      <c r="F4" s="31">
        <f t="shared" si="0"/>
        <v>63355</v>
      </c>
      <c r="G4" s="31">
        <f t="shared" si="0"/>
        <v>38355</v>
      </c>
    </row>
    <row r="5" spans="1:7" ht="15.75" thickBot="1" x14ac:dyDescent="0.3">
      <c r="A5" s="30" t="s">
        <v>17</v>
      </c>
      <c r="B5" s="32">
        <f t="shared" ref="B5:B10" si="1">C5+D5+E5+F5+G5</f>
        <v>26058</v>
      </c>
      <c r="C5" s="32">
        <v>6</v>
      </c>
      <c r="D5" s="32">
        <v>1531</v>
      </c>
      <c r="E5" s="32">
        <v>1317</v>
      </c>
      <c r="F5" s="32">
        <v>14135</v>
      </c>
      <c r="G5" s="32">
        <v>9069</v>
      </c>
    </row>
    <row r="6" spans="1:7" ht="15.75" thickBot="1" x14ac:dyDescent="0.3">
      <c r="A6" s="30" t="s">
        <v>18</v>
      </c>
      <c r="B6" s="32">
        <f t="shared" si="1"/>
        <v>22855</v>
      </c>
      <c r="C6" s="32">
        <v>0</v>
      </c>
      <c r="D6" s="32">
        <v>651</v>
      </c>
      <c r="E6" s="32">
        <v>1292</v>
      </c>
      <c r="F6" s="32">
        <v>11539</v>
      </c>
      <c r="G6" s="32">
        <v>9373</v>
      </c>
    </row>
    <row r="7" spans="1:7" ht="15.75" thickBot="1" x14ac:dyDescent="0.3">
      <c r="A7" s="30" t="s">
        <v>19</v>
      </c>
      <c r="B7" s="32">
        <f t="shared" si="1"/>
        <v>26782</v>
      </c>
      <c r="C7" s="32">
        <v>0</v>
      </c>
      <c r="D7" s="32">
        <v>875</v>
      </c>
      <c r="E7" s="32">
        <v>1930</v>
      </c>
      <c r="F7" s="32">
        <v>15061</v>
      </c>
      <c r="G7" s="32">
        <v>8916</v>
      </c>
    </row>
    <row r="8" spans="1:7" ht="15.75" thickBot="1" x14ac:dyDescent="0.3">
      <c r="A8" s="30" t="s">
        <v>20</v>
      </c>
      <c r="B8" s="32">
        <f t="shared" si="1"/>
        <v>18734</v>
      </c>
      <c r="C8" s="32">
        <v>0</v>
      </c>
      <c r="D8" s="32">
        <v>1176</v>
      </c>
      <c r="E8" s="32">
        <v>1308</v>
      </c>
      <c r="F8" s="32">
        <v>10555</v>
      </c>
      <c r="G8" s="32">
        <v>5695</v>
      </c>
    </row>
    <row r="9" spans="1:7" ht="15.75" thickBot="1" x14ac:dyDescent="0.3">
      <c r="A9" s="30" t="s">
        <v>21</v>
      </c>
      <c r="B9" s="32">
        <f t="shared" si="1"/>
        <v>14636</v>
      </c>
      <c r="C9" s="32">
        <v>0</v>
      </c>
      <c r="D9" s="32">
        <v>1031</v>
      </c>
      <c r="E9" s="32">
        <v>822</v>
      </c>
      <c r="F9" s="32">
        <v>9247</v>
      </c>
      <c r="G9" s="32">
        <v>3536</v>
      </c>
    </row>
    <row r="10" spans="1:7" ht="15.75" thickBot="1" x14ac:dyDescent="0.3">
      <c r="A10" s="30" t="s">
        <v>22</v>
      </c>
      <c r="B10" s="32">
        <f t="shared" si="1"/>
        <v>5253</v>
      </c>
      <c r="C10" s="32">
        <v>0</v>
      </c>
      <c r="D10" s="32">
        <v>280</v>
      </c>
      <c r="E10" s="32">
        <v>389</v>
      </c>
      <c r="F10" s="32">
        <v>2818</v>
      </c>
      <c r="G10" s="32">
        <v>1766</v>
      </c>
    </row>
    <row r="11" spans="1:7" ht="15.75" thickBot="1" x14ac:dyDescent="0.3">
      <c r="A11" s="30" t="s">
        <v>113</v>
      </c>
      <c r="B11" s="31">
        <f t="shared" ref="B11:G11" si="2">B12+B13</f>
        <v>54150</v>
      </c>
      <c r="C11" s="31">
        <f t="shared" si="2"/>
        <v>84</v>
      </c>
      <c r="D11" s="31">
        <f t="shared" si="2"/>
        <v>2506</v>
      </c>
      <c r="E11" s="31">
        <f t="shared" si="2"/>
        <v>4351</v>
      </c>
      <c r="F11" s="31">
        <f t="shared" si="2"/>
        <v>27642</v>
      </c>
      <c r="G11" s="31">
        <f t="shared" si="2"/>
        <v>19567</v>
      </c>
    </row>
    <row r="12" spans="1:7" ht="15.75" thickBot="1" x14ac:dyDescent="0.3">
      <c r="A12" s="30" t="s">
        <v>23</v>
      </c>
      <c r="B12" s="33">
        <f>C12+D12+E12+F12+G12</f>
        <v>3069</v>
      </c>
      <c r="C12" s="33">
        <v>0</v>
      </c>
      <c r="D12" s="33">
        <v>124</v>
      </c>
      <c r="E12" s="33">
        <v>385</v>
      </c>
      <c r="F12" s="33">
        <v>1235</v>
      </c>
      <c r="G12" s="33">
        <v>1325</v>
      </c>
    </row>
    <row r="13" spans="1:7" ht="15.75" thickBot="1" x14ac:dyDescent="0.3">
      <c r="A13" s="30" t="s">
        <v>24</v>
      </c>
      <c r="B13" s="32">
        <f>C13+D13+E13+F13+G13</f>
        <v>51081</v>
      </c>
      <c r="C13" s="32">
        <v>84</v>
      </c>
      <c r="D13" s="32">
        <v>2382</v>
      </c>
      <c r="E13" s="32">
        <v>3966</v>
      </c>
      <c r="F13" s="32">
        <v>26407</v>
      </c>
      <c r="G13" s="32">
        <v>18242</v>
      </c>
    </row>
    <row r="14" spans="1:7" ht="15.75" thickBot="1" x14ac:dyDescent="0.3">
      <c r="A14" s="30" t="s">
        <v>114</v>
      </c>
      <c r="B14" s="31">
        <f t="shared" ref="B14:G14" si="3">B16+B15+B17</f>
        <v>43399</v>
      </c>
      <c r="C14" s="31">
        <f t="shared" si="3"/>
        <v>0</v>
      </c>
      <c r="D14" s="31">
        <f t="shared" si="3"/>
        <v>2559</v>
      </c>
      <c r="E14" s="31">
        <f t="shared" si="3"/>
        <v>6079</v>
      </c>
      <c r="F14" s="31">
        <f t="shared" si="3"/>
        <v>20968</v>
      </c>
      <c r="G14" s="31">
        <f t="shared" si="3"/>
        <v>13793</v>
      </c>
    </row>
    <row r="15" spans="1:7" ht="15.75" thickBot="1" x14ac:dyDescent="0.3">
      <c r="A15" s="30" t="s">
        <v>26</v>
      </c>
      <c r="B15" s="32">
        <f>C15+D15+E15+F15+G15</f>
        <v>17667</v>
      </c>
      <c r="C15" s="32">
        <v>0</v>
      </c>
      <c r="D15" s="32">
        <v>1137</v>
      </c>
      <c r="E15" s="32">
        <v>2669</v>
      </c>
      <c r="F15" s="32">
        <v>8332</v>
      </c>
      <c r="G15" s="32">
        <v>5529</v>
      </c>
    </row>
    <row r="16" spans="1:7" ht="15.75" thickBot="1" x14ac:dyDescent="0.3">
      <c r="A16" s="30" t="s">
        <v>27</v>
      </c>
      <c r="B16" s="32">
        <f>C16+D16+E16+F16+G16</f>
        <v>20771</v>
      </c>
      <c r="C16" s="32">
        <v>0</v>
      </c>
      <c r="D16" s="32">
        <v>1109</v>
      </c>
      <c r="E16" s="32">
        <v>2536</v>
      </c>
      <c r="F16" s="32">
        <v>10433</v>
      </c>
      <c r="G16" s="32">
        <v>6693</v>
      </c>
    </row>
    <row r="17" spans="1:7" ht="15.75" thickBot="1" x14ac:dyDescent="0.3">
      <c r="A17" s="30" t="s">
        <v>28</v>
      </c>
      <c r="B17" s="32">
        <f>C17+D17+E17+F17+G17</f>
        <v>4961</v>
      </c>
      <c r="C17" s="32">
        <v>0</v>
      </c>
      <c r="D17" s="32">
        <v>313</v>
      </c>
      <c r="E17" s="32">
        <v>874</v>
      </c>
      <c r="F17" s="32">
        <v>2203</v>
      </c>
      <c r="G17" s="32">
        <v>1571</v>
      </c>
    </row>
    <row r="18" spans="1:7" ht="15.75" thickBot="1" x14ac:dyDescent="0.3">
      <c r="A18" s="30" t="s">
        <v>115</v>
      </c>
      <c r="B18" s="31">
        <f t="shared" ref="B18:G18" si="4">B19+B20+B21+B22+B23+B24</f>
        <v>28648</v>
      </c>
      <c r="C18" s="31">
        <f t="shared" si="4"/>
        <v>0</v>
      </c>
      <c r="D18" s="31">
        <f t="shared" si="4"/>
        <v>1438</v>
      </c>
      <c r="E18" s="31">
        <f t="shared" si="4"/>
        <v>3086</v>
      </c>
      <c r="F18" s="31">
        <f t="shared" si="4"/>
        <v>15146</v>
      </c>
      <c r="G18" s="31">
        <f t="shared" si="4"/>
        <v>8978</v>
      </c>
    </row>
    <row r="19" spans="1:7" ht="15.75" thickBot="1" x14ac:dyDescent="0.3">
      <c r="A19" s="30" t="s">
        <v>30</v>
      </c>
      <c r="B19" s="32">
        <f t="shared" ref="B19:B24" si="5">C19+D19+E19+F19+G19</f>
        <v>7137</v>
      </c>
      <c r="C19" s="32">
        <v>0</v>
      </c>
      <c r="D19" s="32">
        <v>350</v>
      </c>
      <c r="E19" s="32">
        <v>783</v>
      </c>
      <c r="F19" s="32">
        <v>3918</v>
      </c>
      <c r="G19" s="32">
        <v>2086</v>
      </c>
    </row>
    <row r="20" spans="1:7" ht="15.75" thickBot="1" x14ac:dyDescent="0.3">
      <c r="A20" s="30" t="s">
        <v>31</v>
      </c>
      <c r="B20" s="32">
        <f t="shared" si="5"/>
        <v>3152</v>
      </c>
      <c r="C20" s="32">
        <v>0</v>
      </c>
      <c r="D20" s="32">
        <v>203</v>
      </c>
      <c r="E20" s="32">
        <v>279</v>
      </c>
      <c r="F20" s="32">
        <v>1876</v>
      </c>
      <c r="G20" s="32">
        <v>794</v>
      </c>
    </row>
    <row r="21" spans="1:7" ht="15.75" thickBot="1" x14ac:dyDescent="0.3">
      <c r="A21" s="30" t="s">
        <v>32</v>
      </c>
      <c r="B21" s="32">
        <f t="shared" si="5"/>
        <v>1433</v>
      </c>
      <c r="C21" s="32">
        <v>0</v>
      </c>
      <c r="D21" s="32">
        <v>56</v>
      </c>
      <c r="E21" s="32">
        <v>140</v>
      </c>
      <c r="F21" s="32">
        <v>757</v>
      </c>
      <c r="G21" s="32">
        <v>480</v>
      </c>
    </row>
    <row r="22" spans="1:7" ht="15.75" thickBot="1" x14ac:dyDescent="0.3">
      <c r="A22" s="30" t="s">
        <v>33</v>
      </c>
      <c r="B22" s="32">
        <f t="shared" si="5"/>
        <v>5644</v>
      </c>
      <c r="C22" s="32">
        <v>0</v>
      </c>
      <c r="D22" s="32">
        <v>285</v>
      </c>
      <c r="E22" s="32">
        <v>662</v>
      </c>
      <c r="F22" s="32">
        <v>2578</v>
      </c>
      <c r="G22" s="32">
        <v>2119</v>
      </c>
    </row>
    <row r="23" spans="1:7" ht="15.75" thickBot="1" x14ac:dyDescent="0.3">
      <c r="A23" s="30" t="s">
        <v>34</v>
      </c>
      <c r="B23" s="32">
        <f t="shared" si="5"/>
        <v>2970</v>
      </c>
      <c r="C23" s="32">
        <v>0</v>
      </c>
      <c r="D23" s="32">
        <v>115</v>
      </c>
      <c r="E23" s="32">
        <v>232</v>
      </c>
      <c r="F23" s="32">
        <v>1846</v>
      </c>
      <c r="G23" s="32">
        <v>777</v>
      </c>
    </row>
    <row r="24" spans="1:7" ht="15.75" thickBot="1" x14ac:dyDescent="0.3">
      <c r="A24" s="30" t="s">
        <v>35</v>
      </c>
      <c r="B24" s="32">
        <f t="shared" si="5"/>
        <v>8312</v>
      </c>
      <c r="C24" s="32">
        <v>0</v>
      </c>
      <c r="D24" s="32">
        <v>429</v>
      </c>
      <c r="E24" s="32">
        <v>990</v>
      </c>
      <c r="F24" s="32">
        <v>4171</v>
      </c>
      <c r="G24" s="32">
        <v>2722</v>
      </c>
    </row>
    <row r="25" spans="1:7" ht="15.75" thickBot="1" x14ac:dyDescent="0.3">
      <c r="A25" s="30" t="s">
        <v>116</v>
      </c>
      <c r="B25" s="31">
        <f t="shared" ref="B25:G25" si="6">B26+B27+B28+B29</f>
        <v>135430</v>
      </c>
      <c r="C25" s="31">
        <f t="shared" si="6"/>
        <v>83</v>
      </c>
      <c r="D25" s="31">
        <f t="shared" si="6"/>
        <v>5637</v>
      </c>
      <c r="E25" s="31">
        <f t="shared" si="6"/>
        <v>8665</v>
      </c>
      <c r="F25" s="31">
        <f t="shared" si="6"/>
        <v>76771</v>
      </c>
      <c r="G25" s="31">
        <f t="shared" si="6"/>
        <v>44274</v>
      </c>
    </row>
    <row r="26" spans="1:7" ht="15.75" thickBot="1" x14ac:dyDescent="0.3">
      <c r="A26" s="30" t="s">
        <v>37</v>
      </c>
      <c r="B26" s="32">
        <f>C26+D26+E26+F26+G26</f>
        <v>34804</v>
      </c>
      <c r="C26" s="32">
        <v>12</v>
      </c>
      <c r="D26" s="32">
        <v>1952</v>
      </c>
      <c r="E26" s="32">
        <v>1981</v>
      </c>
      <c r="F26" s="32">
        <v>19095</v>
      </c>
      <c r="G26" s="32">
        <v>11764</v>
      </c>
    </row>
    <row r="27" spans="1:7" ht="15.75" thickBot="1" x14ac:dyDescent="0.3">
      <c r="A27" s="30" t="s">
        <v>38</v>
      </c>
      <c r="B27" s="32">
        <f>C27+D27+E27+F27+G27</f>
        <v>28806</v>
      </c>
      <c r="C27" s="32">
        <v>37</v>
      </c>
      <c r="D27" s="32">
        <v>1109</v>
      </c>
      <c r="E27" s="32">
        <v>2163</v>
      </c>
      <c r="F27" s="32">
        <v>15746</v>
      </c>
      <c r="G27" s="32">
        <v>9751</v>
      </c>
    </row>
    <row r="28" spans="1:7" ht="15.75" thickBot="1" x14ac:dyDescent="0.3">
      <c r="A28" s="30" t="s">
        <v>39</v>
      </c>
      <c r="B28" s="32">
        <f>C28+D28+E28+F28+G28</f>
        <v>63021</v>
      </c>
      <c r="C28" s="32">
        <v>34</v>
      </c>
      <c r="D28" s="32">
        <v>2249</v>
      </c>
      <c r="E28" s="32">
        <v>3903</v>
      </c>
      <c r="F28" s="32">
        <v>37636</v>
      </c>
      <c r="G28" s="32">
        <v>19199</v>
      </c>
    </row>
    <row r="29" spans="1:7" ht="15.75" thickBot="1" x14ac:dyDescent="0.3">
      <c r="A29" s="30" t="s">
        <v>40</v>
      </c>
      <c r="B29" s="32">
        <f>C29+D29+E29+F29+G29</f>
        <v>8799</v>
      </c>
      <c r="C29" s="32">
        <v>0</v>
      </c>
      <c r="D29" s="32">
        <v>327</v>
      </c>
      <c r="E29" s="32">
        <v>618</v>
      </c>
      <c r="F29" s="32">
        <v>4294</v>
      </c>
      <c r="G29" s="32">
        <v>3560</v>
      </c>
    </row>
    <row r="30" spans="1:7" ht="15.75" thickBot="1" x14ac:dyDescent="0.3">
      <c r="A30" s="30" t="s">
        <v>117</v>
      </c>
      <c r="B30" s="31">
        <f t="shared" ref="B30:G30" si="7">B31+B32+B33+B34+B35+B36</f>
        <v>147060</v>
      </c>
      <c r="C30" s="31">
        <f t="shared" si="7"/>
        <v>40</v>
      </c>
      <c r="D30" s="31">
        <f t="shared" si="7"/>
        <v>7391</v>
      </c>
      <c r="E30" s="31">
        <f t="shared" si="7"/>
        <v>5942</v>
      </c>
      <c r="F30" s="31">
        <f t="shared" si="7"/>
        <v>84917</v>
      </c>
      <c r="G30" s="31">
        <f t="shared" si="7"/>
        <v>48770</v>
      </c>
    </row>
    <row r="31" spans="1:7" ht="15.75" thickBot="1" x14ac:dyDescent="0.3">
      <c r="A31" s="30" t="s">
        <v>41</v>
      </c>
      <c r="B31" s="32">
        <f t="shared" ref="B31:B36" si="8">C31+D31+E31+F31+G31</f>
        <v>34972</v>
      </c>
      <c r="C31" s="32">
        <v>25</v>
      </c>
      <c r="D31" s="32">
        <v>1694</v>
      </c>
      <c r="E31" s="32">
        <v>1007</v>
      </c>
      <c r="F31" s="32">
        <v>22315</v>
      </c>
      <c r="G31" s="32">
        <v>9931</v>
      </c>
    </row>
    <row r="32" spans="1:7" ht="15.75" thickBot="1" x14ac:dyDescent="0.3">
      <c r="A32" s="30" t="s">
        <v>42</v>
      </c>
      <c r="B32" s="32">
        <f t="shared" si="8"/>
        <v>22672</v>
      </c>
      <c r="C32" s="32">
        <v>1</v>
      </c>
      <c r="D32" s="32">
        <v>1228</v>
      </c>
      <c r="E32" s="32">
        <v>819</v>
      </c>
      <c r="F32" s="32">
        <v>12670</v>
      </c>
      <c r="G32" s="32">
        <v>7954</v>
      </c>
    </row>
    <row r="33" spans="1:7" ht="15.75" thickBot="1" x14ac:dyDescent="0.3">
      <c r="A33" s="30" t="s">
        <v>43</v>
      </c>
      <c r="B33" s="32">
        <f t="shared" si="8"/>
        <v>34562</v>
      </c>
      <c r="C33" s="32">
        <v>1</v>
      </c>
      <c r="D33" s="32">
        <v>1773</v>
      </c>
      <c r="E33" s="32">
        <v>1340</v>
      </c>
      <c r="F33" s="32">
        <v>19388</v>
      </c>
      <c r="G33" s="32">
        <v>12060</v>
      </c>
    </row>
    <row r="34" spans="1:7" ht="15.75" thickBot="1" x14ac:dyDescent="0.3">
      <c r="A34" s="30" t="s">
        <v>44</v>
      </c>
      <c r="B34" s="32">
        <f t="shared" si="8"/>
        <v>21096</v>
      </c>
      <c r="C34" s="32">
        <v>3</v>
      </c>
      <c r="D34" s="32">
        <v>891</v>
      </c>
      <c r="E34" s="32">
        <v>828</v>
      </c>
      <c r="F34" s="32">
        <v>12554</v>
      </c>
      <c r="G34" s="32">
        <v>6820</v>
      </c>
    </row>
    <row r="35" spans="1:7" ht="15.75" thickBot="1" x14ac:dyDescent="0.3">
      <c r="A35" s="30" t="s">
        <v>45</v>
      </c>
      <c r="B35" s="32">
        <f t="shared" si="8"/>
        <v>26499</v>
      </c>
      <c r="C35" s="32">
        <v>10</v>
      </c>
      <c r="D35" s="32">
        <v>1567</v>
      </c>
      <c r="E35" s="32">
        <v>1454</v>
      </c>
      <c r="F35" s="32">
        <v>14125</v>
      </c>
      <c r="G35" s="32">
        <v>9343</v>
      </c>
    </row>
    <row r="36" spans="1:7" ht="15.75" thickBot="1" x14ac:dyDescent="0.3">
      <c r="A36" s="30" t="s">
        <v>46</v>
      </c>
      <c r="B36" s="32">
        <f t="shared" si="8"/>
        <v>7259</v>
      </c>
      <c r="C36" s="32">
        <v>0</v>
      </c>
      <c r="D36" s="32">
        <v>238</v>
      </c>
      <c r="E36" s="32">
        <v>494</v>
      </c>
      <c r="F36" s="32">
        <v>3865</v>
      </c>
      <c r="G36" s="32">
        <v>2662</v>
      </c>
    </row>
    <row r="37" spans="1:7" ht="15.75" thickBot="1" x14ac:dyDescent="0.3">
      <c r="A37" s="30" t="s">
        <v>118</v>
      </c>
      <c r="B37" s="31">
        <f t="shared" ref="B37:G37" si="9">B38+B39+B40+B41</f>
        <v>117610</v>
      </c>
      <c r="C37" s="31">
        <f t="shared" si="9"/>
        <v>55</v>
      </c>
      <c r="D37" s="31">
        <f t="shared" si="9"/>
        <v>5884</v>
      </c>
      <c r="E37" s="31">
        <f t="shared" si="9"/>
        <v>6794</v>
      </c>
      <c r="F37" s="31">
        <f t="shared" si="9"/>
        <v>68278</v>
      </c>
      <c r="G37" s="31">
        <f t="shared" si="9"/>
        <v>36599</v>
      </c>
    </row>
    <row r="38" spans="1:7" ht="15.75" thickBot="1" x14ac:dyDescent="0.3">
      <c r="A38" s="30" t="s">
        <v>48</v>
      </c>
      <c r="B38" s="32">
        <f>C38+D38+E38+F38+G38</f>
        <v>30637</v>
      </c>
      <c r="C38" s="32">
        <v>24</v>
      </c>
      <c r="D38" s="32">
        <v>1614</v>
      </c>
      <c r="E38" s="32">
        <v>1922</v>
      </c>
      <c r="F38" s="32">
        <v>17808</v>
      </c>
      <c r="G38" s="32">
        <v>9269</v>
      </c>
    </row>
    <row r="39" spans="1:7" ht="15.75" thickBot="1" x14ac:dyDescent="0.3">
      <c r="A39" s="30" t="s">
        <v>49</v>
      </c>
      <c r="B39" s="32">
        <f>C39+D39+E39+F39+G39</f>
        <v>52690</v>
      </c>
      <c r="C39" s="32">
        <v>20</v>
      </c>
      <c r="D39" s="32">
        <v>2700</v>
      </c>
      <c r="E39" s="32">
        <v>2910</v>
      </c>
      <c r="F39" s="32">
        <v>29125</v>
      </c>
      <c r="G39" s="32">
        <v>17935</v>
      </c>
    </row>
    <row r="40" spans="1:7" ht="15.75" thickBot="1" x14ac:dyDescent="0.3">
      <c r="A40" s="30" t="s">
        <v>50</v>
      </c>
      <c r="B40" s="32">
        <f>C40+D40+E40+F40+G40</f>
        <v>24461</v>
      </c>
      <c r="C40" s="32">
        <v>0</v>
      </c>
      <c r="D40" s="32">
        <v>1206</v>
      </c>
      <c r="E40" s="32">
        <v>1358</v>
      </c>
      <c r="F40" s="32">
        <v>14931</v>
      </c>
      <c r="G40" s="32">
        <v>6966</v>
      </c>
    </row>
    <row r="41" spans="1:7" ht="15.75" thickBot="1" x14ac:dyDescent="0.3">
      <c r="A41" s="30" t="s">
        <v>51</v>
      </c>
      <c r="B41" s="32">
        <f>C41+D41+E41+F41+G41</f>
        <v>9822</v>
      </c>
      <c r="C41" s="32">
        <v>11</v>
      </c>
      <c r="D41" s="32">
        <v>364</v>
      </c>
      <c r="E41" s="32">
        <v>604</v>
      </c>
      <c r="F41" s="32">
        <v>6414</v>
      </c>
      <c r="G41" s="32">
        <v>2429</v>
      </c>
    </row>
    <row r="42" spans="1:7" ht="15.75" thickBot="1" x14ac:dyDescent="0.3">
      <c r="A42" s="30" t="s">
        <v>119</v>
      </c>
      <c r="B42" s="31">
        <f t="shared" ref="B42:G42" si="10">B43+B44+B45+B46+B47</f>
        <v>126807</v>
      </c>
      <c r="C42" s="31">
        <f t="shared" si="10"/>
        <v>2</v>
      </c>
      <c r="D42" s="31">
        <f t="shared" si="10"/>
        <v>9087</v>
      </c>
      <c r="E42" s="31">
        <f t="shared" si="10"/>
        <v>7478</v>
      </c>
      <c r="F42" s="31">
        <f t="shared" si="10"/>
        <v>80746</v>
      </c>
      <c r="G42" s="31">
        <f t="shared" si="10"/>
        <v>29494</v>
      </c>
    </row>
    <row r="43" spans="1:7" ht="15.75" thickBot="1" x14ac:dyDescent="0.3">
      <c r="A43" s="30" t="s">
        <v>53</v>
      </c>
      <c r="B43" s="32">
        <f>C43+D43+E43+F43+G43</f>
        <v>26082</v>
      </c>
      <c r="C43" s="32">
        <v>0</v>
      </c>
      <c r="D43" s="32">
        <v>1954</v>
      </c>
      <c r="E43" s="32">
        <v>1530</v>
      </c>
      <c r="F43" s="32">
        <v>17058</v>
      </c>
      <c r="G43" s="32">
        <v>5540</v>
      </c>
    </row>
    <row r="44" spans="1:7" ht="15.75" thickBot="1" x14ac:dyDescent="0.3">
      <c r="A44" s="30" t="s">
        <v>54</v>
      </c>
      <c r="B44" s="32">
        <f>C44+D44+E44+F44+G44</f>
        <v>29182</v>
      </c>
      <c r="C44" s="32">
        <v>2</v>
      </c>
      <c r="D44" s="32">
        <v>1603</v>
      </c>
      <c r="E44" s="32">
        <v>1507</v>
      </c>
      <c r="F44" s="32">
        <v>17518</v>
      </c>
      <c r="G44" s="32">
        <v>8552</v>
      </c>
    </row>
    <row r="45" spans="1:7" ht="15.75" thickBot="1" x14ac:dyDescent="0.3">
      <c r="A45" s="30" t="s">
        <v>55</v>
      </c>
      <c r="B45" s="32">
        <f>C45+D45+E45+F45+G45</f>
        <v>33110</v>
      </c>
      <c r="C45" s="32">
        <v>0</v>
      </c>
      <c r="D45" s="32">
        <v>2098</v>
      </c>
      <c r="E45" s="32">
        <v>1857</v>
      </c>
      <c r="F45" s="32">
        <v>22301</v>
      </c>
      <c r="G45" s="32">
        <v>6854</v>
      </c>
    </row>
    <row r="46" spans="1:7" ht="15.75" thickBot="1" x14ac:dyDescent="0.3">
      <c r="A46" s="30" t="s">
        <v>56</v>
      </c>
      <c r="B46" s="32">
        <f>C46+D46+E46+F46+G46</f>
        <v>27760</v>
      </c>
      <c r="C46" s="32">
        <v>0</v>
      </c>
      <c r="D46" s="32">
        <v>2456</v>
      </c>
      <c r="E46" s="32">
        <v>1895</v>
      </c>
      <c r="F46" s="32">
        <v>17294</v>
      </c>
      <c r="G46" s="32">
        <v>6115</v>
      </c>
    </row>
    <row r="47" spans="1:7" ht="15.75" thickBot="1" x14ac:dyDescent="0.3">
      <c r="A47" s="30" t="s">
        <v>57</v>
      </c>
      <c r="B47" s="32">
        <f>C47+D47+E47+F47+G47</f>
        <v>10673</v>
      </c>
      <c r="C47" s="32">
        <v>0</v>
      </c>
      <c r="D47" s="32">
        <v>976</v>
      </c>
      <c r="E47" s="32">
        <v>689</v>
      </c>
      <c r="F47" s="32">
        <v>6575</v>
      </c>
      <c r="G47" s="32">
        <v>2433</v>
      </c>
    </row>
    <row r="48" spans="1:7" ht="15.75" thickBot="1" x14ac:dyDescent="0.3">
      <c r="A48" s="30" t="s">
        <v>120</v>
      </c>
      <c r="B48" s="31">
        <f t="shared" ref="B48:G48" si="11">B49+B50+B51+B52+B53</f>
        <v>142952</v>
      </c>
      <c r="C48" s="31">
        <f t="shared" si="11"/>
        <v>39</v>
      </c>
      <c r="D48" s="31">
        <f t="shared" si="11"/>
        <v>9296</v>
      </c>
      <c r="E48" s="31">
        <f t="shared" si="11"/>
        <v>10675</v>
      </c>
      <c r="F48" s="31">
        <f t="shared" si="11"/>
        <v>71453</v>
      </c>
      <c r="G48" s="31">
        <f t="shared" si="11"/>
        <v>51489</v>
      </c>
    </row>
    <row r="49" spans="1:7" ht="15.75" thickBot="1" x14ac:dyDescent="0.3">
      <c r="A49" s="30" t="s">
        <v>58</v>
      </c>
      <c r="B49" s="32">
        <f>C49+D49+E49+F49+G49</f>
        <v>29038</v>
      </c>
      <c r="C49" s="32">
        <v>0</v>
      </c>
      <c r="D49" s="32">
        <v>2903</v>
      </c>
      <c r="E49" s="32">
        <v>2031</v>
      </c>
      <c r="F49" s="32">
        <v>13648</v>
      </c>
      <c r="G49" s="32">
        <v>10456</v>
      </c>
    </row>
    <row r="50" spans="1:7" ht="15.75" thickBot="1" x14ac:dyDescent="0.3">
      <c r="A50" s="30" t="s">
        <v>59</v>
      </c>
      <c r="B50" s="32">
        <f>C50+D50+E50+F50+G50</f>
        <v>44341</v>
      </c>
      <c r="C50" s="32">
        <v>31</v>
      </c>
      <c r="D50" s="32">
        <v>1947</v>
      </c>
      <c r="E50" s="32">
        <v>3544</v>
      </c>
      <c r="F50" s="32">
        <v>21399</v>
      </c>
      <c r="G50" s="32">
        <v>17420</v>
      </c>
    </row>
    <row r="51" spans="1:7" ht="15.75" thickBot="1" x14ac:dyDescent="0.3">
      <c r="A51" s="30" t="s">
        <v>60</v>
      </c>
      <c r="B51" s="32">
        <f>C51+D51+E51+F51+G51</f>
        <v>38217</v>
      </c>
      <c r="C51" s="32">
        <v>0</v>
      </c>
      <c r="D51" s="32">
        <v>2622</v>
      </c>
      <c r="E51" s="32">
        <v>2049</v>
      </c>
      <c r="F51" s="32">
        <v>20638</v>
      </c>
      <c r="G51" s="32">
        <v>12908</v>
      </c>
    </row>
    <row r="52" spans="1:7" ht="15.75" thickBot="1" x14ac:dyDescent="0.3">
      <c r="A52" s="30" t="s">
        <v>61</v>
      </c>
      <c r="B52" s="32">
        <f>C52+D52+E52+F52+G52</f>
        <v>22030</v>
      </c>
      <c r="C52" s="32">
        <v>0</v>
      </c>
      <c r="D52" s="32">
        <v>1461</v>
      </c>
      <c r="E52" s="32">
        <v>2233</v>
      </c>
      <c r="F52" s="32">
        <v>10908</v>
      </c>
      <c r="G52" s="32">
        <v>7428</v>
      </c>
    </row>
    <row r="53" spans="1:7" ht="15.75" thickBot="1" x14ac:dyDescent="0.3">
      <c r="A53" s="30" t="s">
        <v>62</v>
      </c>
      <c r="B53" s="32">
        <f>C53+D53+E53+F53+G53</f>
        <v>9326</v>
      </c>
      <c r="C53" s="32">
        <v>8</v>
      </c>
      <c r="D53" s="32">
        <v>363</v>
      </c>
      <c r="E53" s="32">
        <v>818</v>
      </c>
      <c r="F53" s="32">
        <v>4860</v>
      </c>
      <c r="G53" s="32">
        <v>3277</v>
      </c>
    </row>
    <row r="54" spans="1:7" ht="15.75" thickBot="1" x14ac:dyDescent="0.3">
      <c r="A54" s="30" t="s">
        <v>121</v>
      </c>
      <c r="B54" s="31">
        <f t="shared" ref="B54:G54" si="12">B55+B56+B57+B58+B59+B60</f>
        <v>128862</v>
      </c>
      <c r="C54" s="31">
        <f t="shared" si="12"/>
        <v>22</v>
      </c>
      <c r="D54" s="31">
        <f t="shared" si="12"/>
        <v>12756</v>
      </c>
      <c r="E54" s="31">
        <f t="shared" si="12"/>
        <v>7137</v>
      </c>
      <c r="F54" s="31">
        <f t="shared" si="12"/>
        <v>79755</v>
      </c>
      <c r="G54" s="31">
        <f t="shared" si="12"/>
        <v>29192</v>
      </c>
    </row>
    <row r="55" spans="1:7" ht="15.75" thickBot="1" x14ac:dyDescent="0.3">
      <c r="A55" s="30" t="s">
        <v>64</v>
      </c>
      <c r="B55" s="32">
        <f t="shared" ref="B55:B60" si="13">C55+D55+E55+F55+G55</f>
        <v>25946</v>
      </c>
      <c r="C55" s="32">
        <v>2</v>
      </c>
      <c r="D55" s="32">
        <v>2551</v>
      </c>
      <c r="E55" s="32">
        <v>1387</v>
      </c>
      <c r="F55" s="32">
        <v>17548</v>
      </c>
      <c r="G55" s="32">
        <v>4458</v>
      </c>
    </row>
    <row r="56" spans="1:7" ht="15.75" thickBot="1" x14ac:dyDescent="0.3">
      <c r="A56" s="30" t="s">
        <v>65</v>
      </c>
      <c r="B56" s="32">
        <f t="shared" si="13"/>
        <v>31375</v>
      </c>
      <c r="C56" s="32">
        <v>0</v>
      </c>
      <c r="D56" s="32">
        <v>3278</v>
      </c>
      <c r="E56" s="32">
        <v>1697</v>
      </c>
      <c r="F56" s="32">
        <v>19833</v>
      </c>
      <c r="G56" s="32">
        <v>6567</v>
      </c>
    </row>
    <row r="57" spans="1:7" ht="15.75" thickBot="1" x14ac:dyDescent="0.3">
      <c r="A57" s="30" t="s">
        <v>66</v>
      </c>
      <c r="B57" s="32">
        <f t="shared" si="13"/>
        <v>19343</v>
      </c>
      <c r="C57" s="32">
        <v>18</v>
      </c>
      <c r="D57" s="32">
        <v>1886</v>
      </c>
      <c r="E57" s="32">
        <v>950</v>
      </c>
      <c r="F57" s="32">
        <v>11950</v>
      </c>
      <c r="G57" s="32">
        <v>4539</v>
      </c>
    </row>
    <row r="58" spans="1:7" ht="15.75" thickBot="1" x14ac:dyDescent="0.3">
      <c r="A58" s="30" t="s">
        <v>67</v>
      </c>
      <c r="B58" s="32">
        <f t="shared" si="13"/>
        <v>25560</v>
      </c>
      <c r="C58" s="32">
        <v>1</v>
      </c>
      <c r="D58" s="32">
        <v>2233</v>
      </c>
      <c r="E58" s="32">
        <v>1565</v>
      </c>
      <c r="F58" s="32">
        <v>15505</v>
      </c>
      <c r="G58" s="32">
        <v>6256</v>
      </c>
    </row>
    <row r="59" spans="1:7" ht="15.75" thickBot="1" x14ac:dyDescent="0.3">
      <c r="A59" s="30" t="s">
        <v>68</v>
      </c>
      <c r="B59" s="32">
        <f t="shared" si="13"/>
        <v>11320</v>
      </c>
      <c r="C59" s="32">
        <v>0</v>
      </c>
      <c r="D59" s="32">
        <v>1256</v>
      </c>
      <c r="E59" s="32">
        <v>767</v>
      </c>
      <c r="F59" s="32">
        <v>6443</v>
      </c>
      <c r="G59" s="32">
        <v>2854</v>
      </c>
    </row>
    <row r="60" spans="1:7" ht="15.75" thickBot="1" x14ac:dyDescent="0.3">
      <c r="A60" s="30" t="s">
        <v>69</v>
      </c>
      <c r="B60" s="32">
        <f t="shared" si="13"/>
        <v>15318</v>
      </c>
      <c r="C60" s="32">
        <v>1</v>
      </c>
      <c r="D60" s="32">
        <v>1552</v>
      </c>
      <c r="E60" s="32">
        <v>771</v>
      </c>
      <c r="F60" s="32">
        <v>8476</v>
      </c>
      <c r="G60" s="32">
        <v>4518</v>
      </c>
    </row>
    <row r="61" spans="1:7" ht="15.75" thickBot="1" x14ac:dyDescent="0.3">
      <c r="A61" s="30" t="s">
        <v>122</v>
      </c>
      <c r="B61" s="31">
        <f t="shared" ref="B61:G61" si="14">B62+B63+B64+B65+B66</f>
        <v>42421</v>
      </c>
      <c r="C61" s="31">
        <f t="shared" si="14"/>
        <v>0</v>
      </c>
      <c r="D61" s="31">
        <f t="shared" si="14"/>
        <v>2286</v>
      </c>
      <c r="E61" s="31">
        <f t="shared" si="14"/>
        <v>7051</v>
      </c>
      <c r="F61" s="31">
        <f t="shared" si="14"/>
        <v>19640</v>
      </c>
      <c r="G61" s="31">
        <f t="shared" si="14"/>
        <v>13444</v>
      </c>
    </row>
    <row r="62" spans="1:7" ht="15.75" thickBot="1" x14ac:dyDescent="0.3">
      <c r="A62" s="30" t="s">
        <v>71</v>
      </c>
      <c r="B62" s="32">
        <f>C62+D62+E62+F62+G62</f>
        <v>7678</v>
      </c>
      <c r="C62" s="32">
        <v>0</v>
      </c>
      <c r="D62" s="32">
        <v>293</v>
      </c>
      <c r="E62" s="32">
        <v>1170</v>
      </c>
      <c r="F62" s="32">
        <v>4171</v>
      </c>
      <c r="G62" s="32">
        <v>2044</v>
      </c>
    </row>
    <row r="63" spans="1:7" ht="15.75" thickBot="1" x14ac:dyDescent="0.3">
      <c r="A63" s="30" t="s">
        <v>72</v>
      </c>
      <c r="B63" s="32">
        <f>C63+D63+E63+F63+G63</f>
        <v>11915</v>
      </c>
      <c r="C63" s="32">
        <v>0</v>
      </c>
      <c r="D63" s="32">
        <v>783</v>
      </c>
      <c r="E63" s="32">
        <v>2099</v>
      </c>
      <c r="F63" s="32">
        <v>5589</v>
      </c>
      <c r="G63" s="32">
        <v>3444</v>
      </c>
    </row>
    <row r="64" spans="1:7" ht="15.75" thickBot="1" x14ac:dyDescent="0.3">
      <c r="A64" s="30" t="s">
        <v>73</v>
      </c>
      <c r="B64" s="32">
        <f>C64+D64+E64+F64+G64</f>
        <v>8827</v>
      </c>
      <c r="C64" s="32">
        <v>0</v>
      </c>
      <c r="D64" s="32">
        <v>548</v>
      </c>
      <c r="E64" s="32">
        <v>1390</v>
      </c>
      <c r="F64" s="32">
        <v>3123</v>
      </c>
      <c r="G64" s="32">
        <v>3766</v>
      </c>
    </row>
    <row r="65" spans="1:7" ht="15.75" thickBot="1" x14ac:dyDescent="0.3">
      <c r="A65" s="30" t="s">
        <v>74</v>
      </c>
      <c r="B65" s="32">
        <f>C65+D65+E65+F65+G65</f>
        <v>6884</v>
      </c>
      <c r="C65" s="32">
        <v>0</v>
      </c>
      <c r="D65" s="32">
        <v>416</v>
      </c>
      <c r="E65" s="32">
        <v>1146</v>
      </c>
      <c r="F65" s="32">
        <v>3205</v>
      </c>
      <c r="G65" s="32">
        <v>2117</v>
      </c>
    </row>
    <row r="66" spans="1:7" ht="15.75" thickBot="1" x14ac:dyDescent="0.3">
      <c r="A66" s="30" t="s">
        <v>75</v>
      </c>
      <c r="B66" s="32">
        <f>C66+D66+E66+F66+G66</f>
        <v>7117</v>
      </c>
      <c r="C66" s="32">
        <v>0</v>
      </c>
      <c r="D66" s="32">
        <v>246</v>
      </c>
      <c r="E66" s="32">
        <v>1246</v>
      </c>
      <c r="F66" s="32">
        <v>3552</v>
      </c>
      <c r="G66" s="32">
        <v>2073</v>
      </c>
    </row>
    <row r="67" spans="1:7" ht="15.75" thickBot="1" x14ac:dyDescent="0.3">
      <c r="A67" s="30" t="s">
        <v>123</v>
      </c>
      <c r="B67" s="31">
        <f t="shared" ref="B67:G67" si="15">B68+B69+B70+B71+B72</f>
        <v>33765</v>
      </c>
      <c r="C67" s="31">
        <f t="shared" si="15"/>
        <v>0</v>
      </c>
      <c r="D67" s="31">
        <f t="shared" si="15"/>
        <v>1931</v>
      </c>
      <c r="E67" s="31">
        <f t="shared" si="15"/>
        <v>6952</v>
      </c>
      <c r="F67" s="31">
        <f t="shared" si="15"/>
        <v>14376</v>
      </c>
      <c r="G67" s="31">
        <f t="shared" si="15"/>
        <v>10506</v>
      </c>
    </row>
    <row r="68" spans="1:7" ht="15.75" thickBot="1" x14ac:dyDescent="0.3">
      <c r="A68" s="30" t="s">
        <v>77</v>
      </c>
      <c r="B68" s="32">
        <f>C68+D68+E68+F68+G68</f>
        <v>7440</v>
      </c>
      <c r="C68" s="32">
        <v>0</v>
      </c>
      <c r="D68" s="32">
        <v>540</v>
      </c>
      <c r="E68" s="32">
        <v>2013</v>
      </c>
      <c r="F68" s="32">
        <v>3081</v>
      </c>
      <c r="G68" s="32">
        <v>1806</v>
      </c>
    </row>
    <row r="69" spans="1:7" ht="15.75" thickBot="1" x14ac:dyDescent="0.3">
      <c r="A69" s="30" t="s">
        <v>78</v>
      </c>
      <c r="B69" s="32">
        <f>C69+D69+E69+F69+G69</f>
        <v>15594</v>
      </c>
      <c r="C69" s="32">
        <v>0</v>
      </c>
      <c r="D69" s="32">
        <v>897</v>
      </c>
      <c r="E69" s="32">
        <v>2403</v>
      </c>
      <c r="F69" s="32">
        <v>7314</v>
      </c>
      <c r="G69" s="32">
        <v>4980</v>
      </c>
    </row>
    <row r="70" spans="1:7" ht="15.75" thickBot="1" x14ac:dyDescent="0.3">
      <c r="A70" s="30" t="s">
        <v>79</v>
      </c>
      <c r="B70" s="32">
        <f>C70+D70+E70+F70+G70</f>
        <v>6531</v>
      </c>
      <c r="C70" s="32">
        <v>0</v>
      </c>
      <c r="D70" s="32">
        <v>261</v>
      </c>
      <c r="E70" s="32">
        <v>1258</v>
      </c>
      <c r="F70" s="32">
        <v>2398</v>
      </c>
      <c r="G70" s="32">
        <v>2614</v>
      </c>
    </row>
    <row r="71" spans="1:7" ht="15.75" thickBot="1" x14ac:dyDescent="0.3">
      <c r="A71" s="30" t="s">
        <v>80</v>
      </c>
      <c r="B71" s="32">
        <f>C71+D71+E71+F71+G71</f>
        <v>2950</v>
      </c>
      <c r="C71" s="32">
        <v>0</v>
      </c>
      <c r="D71" s="32">
        <v>171</v>
      </c>
      <c r="E71" s="32">
        <v>875</v>
      </c>
      <c r="F71" s="32">
        <v>1173</v>
      </c>
      <c r="G71" s="32">
        <v>731</v>
      </c>
    </row>
    <row r="72" spans="1:7" ht="15.75" thickBot="1" x14ac:dyDescent="0.3">
      <c r="A72" s="30" t="s">
        <v>81</v>
      </c>
      <c r="B72" s="32">
        <f>C72+D72+E72+F72+G72</f>
        <v>1250</v>
      </c>
      <c r="C72" s="32">
        <v>0</v>
      </c>
      <c r="D72" s="32">
        <v>62</v>
      </c>
      <c r="E72" s="32">
        <v>403</v>
      </c>
      <c r="F72" s="32">
        <v>410</v>
      </c>
      <c r="G72" s="32">
        <v>375</v>
      </c>
    </row>
    <row r="73" spans="1:7" ht="15.75" thickBot="1" x14ac:dyDescent="0.3">
      <c r="A73" s="30" t="s">
        <v>124</v>
      </c>
      <c r="B73" s="31">
        <f t="shared" ref="B73:G73" si="16">B74+B78</f>
        <v>36215</v>
      </c>
      <c r="C73" s="31">
        <f t="shared" si="16"/>
        <v>0</v>
      </c>
      <c r="D73" s="31">
        <f t="shared" si="16"/>
        <v>1637</v>
      </c>
      <c r="E73" s="31">
        <f t="shared" si="16"/>
        <v>6651</v>
      </c>
      <c r="F73" s="31">
        <f t="shared" si="16"/>
        <v>14957</v>
      </c>
      <c r="G73" s="31">
        <f t="shared" si="16"/>
        <v>12970</v>
      </c>
    </row>
    <row r="74" spans="1:7" ht="15.75" thickBot="1" x14ac:dyDescent="0.3">
      <c r="A74" s="30" t="s">
        <v>125</v>
      </c>
      <c r="B74" s="34">
        <f t="shared" ref="B74:G74" si="17">B75+B76+B77</f>
        <v>27867</v>
      </c>
      <c r="C74" s="34">
        <f t="shared" si="17"/>
        <v>0</v>
      </c>
      <c r="D74" s="34">
        <f t="shared" si="17"/>
        <v>1359</v>
      </c>
      <c r="E74" s="34">
        <f t="shared" si="17"/>
        <v>4552</v>
      </c>
      <c r="F74" s="34">
        <f t="shared" si="17"/>
        <v>11918</v>
      </c>
      <c r="G74" s="34">
        <f t="shared" si="17"/>
        <v>10038</v>
      </c>
    </row>
    <row r="75" spans="1:7" ht="15.75" thickBot="1" x14ac:dyDescent="0.3">
      <c r="A75" s="30" t="s">
        <v>83</v>
      </c>
      <c r="B75" s="32">
        <f>C75+D75+E75+F75+G75</f>
        <v>14608</v>
      </c>
      <c r="C75" s="32">
        <v>0</v>
      </c>
      <c r="D75" s="32">
        <v>656</v>
      </c>
      <c r="E75" s="32">
        <v>2305</v>
      </c>
      <c r="F75" s="32">
        <v>6844</v>
      </c>
      <c r="G75" s="32">
        <v>4803</v>
      </c>
    </row>
    <row r="76" spans="1:7" ht="15.75" thickBot="1" x14ac:dyDescent="0.3">
      <c r="A76" s="30" t="s">
        <v>84</v>
      </c>
      <c r="B76" s="32">
        <f>C76+D76+E76+F76+G76</f>
        <v>12111</v>
      </c>
      <c r="C76" s="32">
        <v>0</v>
      </c>
      <c r="D76" s="32">
        <v>659</v>
      </c>
      <c r="E76" s="32">
        <v>1997</v>
      </c>
      <c r="F76" s="32">
        <v>4622</v>
      </c>
      <c r="G76" s="32">
        <v>4833</v>
      </c>
    </row>
    <row r="77" spans="1:7" ht="15.75" thickBot="1" x14ac:dyDescent="0.3">
      <c r="A77" s="30" t="s">
        <v>85</v>
      </c>
      <c r="B77" s="32">
        <f>C77+D77+E77+F77+G77</f>
        <v>1148</v>
      </c>
      <c r="C77" s="32">
        <v>0</v>
      </c>
      <c r="D77" s="32">
        <v>44</v>
      </c>
      <c r="E77" s="32">
        <v>250</v>
      </c>
      <c r="F77" s="32">
        <v>452</v>
      </c>
      <c r="G77" s="32">
        <v>402</v>
      </c>
    </row>
    <row r="78" spans="1:7" ht="15.75" thickBot="1" x14ac:dyDescent="0.3">
      <c r="A78" s="30" t="s">
        <v>126</v>
      </c>
      <c r="B78" s="32">
        <f>C78+D78+E78+F78+G78</f>
        <v>8348</v>
      </c>
      <c r="C78" s="32">
        <v>0</v>
      </c>
      <c r="D78" s="32">
        <v>278</v>
      </c>
      <c r="E78" s="32">
        <v>2099</v>
      </c>
      <c r="F78" s="32">
        <v>3039</v>
      </c>
      <c r="G78" s="32">
        <v>2932</v>
      </c>
    </row>
    <row r="79" spans="1:7" ht="15.75" thickBot="1" x14ac:dyDescent="0.3">
      <c r="A79" s="30" t="s">
        <v>127</v>
      </c>
      <c r="B79" s="31">
        <f t="shared" ref="B79:G79" si="18">B80+B81+B82+B83+B84</f>
        <v>102082</v>
      </c>
      <c r="C79" s="31">
        <f t="shared" si="18"/>
        <v>1</v>
      </c>
      <c r="D79" s="31">
        <f t="shared" si="18"/>
        <v>7112</v>
      </c>
      <c r="E79" s="31">
        <f t="shared" si="18"/>
        <v>6523</v>
      </c>
      <c r="F79" s="31">
        <f t="shared" si="18"/>
        <v>56574</v>
      </c>
      <c r="G79" s="31">
        <f t="shared" si="18"/>
        <v>31872</v>
      </c>
    </row>
    <row r="80" spans="1:7" ht="15.75" thickBot="1" x14ac:dyDescent="0.3">
      <c r="A80" s="30" t="s">
        <v>87</v>
      </c>
      <c r="B80" s="32">
        <f>C80+D80+E80+F80+G80</f>
        <v>22095</v>
      </c>
      <c r="C80" s="32">
        <v>1</v>
      </c>
      <c r="D80" s="32">
        <v>1366</v>
      </c>
      <c r="E80" s="32">
        <v>1251</v>
      </c>
      <c r="F80" s="32">
        <v>11933</v>
      </c>
      <c r="G80" s="32">
        <v>7544</v>
      </c>
    </row>
    <row r="81" spans="1:7" ht="15.75" thickBot="1" x14ac:dyDescent="0.3">
      <c r="A81" s="30" t="s">
        <v>88</v>
      </c>
      <c r="B81" s="32">
        <f>C81+D81+E81+F81+G81</f>
        <v>25633</v>
      </c>
      <c r="C81" s="32">
        <v>0</v>
      </c>
      <c r="D81" s="32">
        <v>1935</v>
      </c>
      <c r="E81" s="32">
        <v>1394</v>
      </c>
      <c r="F81" s="32">
        <v>15363</v>
      </c>
      <c r="G81" s="32">
        <v>6941</v>
      </c>
    </row>
    <row r="82" spans="1:7" ht="15.75" thickBot="1" x14ac:dyDescent="0.3">
      <c r="A82" s="30" t="s">
        <v>89</v>
      </c>
      <c r="B82" s="32">
        <f>C82+D82+E82+F82+G82</f>
        <v>22614</v>
      </c>
      <c r="C82" s="32">
        <v>0</v>
      </c>
      <c r="D82" s="32">
        <v>1604</v>
      </c>
      <c r="E82" s="32">
        <v>1618</v>
      </c>
      <c r="F82" s="32">
        <v>12312</v>
      </c>
      <c r="G82" s="32">
        <v>7080</v>
      </c>
    </row>
    <row r="83" spans="1:7" ht="15.75" thickBot="1" x14ac:dyDescent="0.3">
      <c r="A83" s="30" t="s">
        <v>90</v>
      </c>
      <c r="B83" s="32">
        <f>C83+D83+E83+F83+G83</f>
        <v>23579</v>
      </c>
      <c r="C83" s="32">
        <v>0</v>
      </c>
      <c r="D83" s="32">
        <v>1689</v>
      </c>
      <c r="E83" s="32">
        <v>1576</v>
      </c>
      <c r="F83" s="32">
        <v>12329</v>
      </c>
      <c r="G83" s="32">
        <v>7985</v>
      </c>
    </row>
    <row r="84" spans="1:7" ht="15.75" thickBot="1" x14ac:dyDescent="0.3">
      <c r="A84" s="30" t="s">
        <v>91</v>
      </c>
      <c r="B84" s="32">
        <f>C84+D84+E84+F84+G84</f>
        <v>8161</v>
      </c>
      <c r="C84" s="32">
        <v>0</v>
      </c>
      <c r="D84" s="32">
        <v>518</v>
      </c>
      <c r="E84" s="32">
        <v>684</v>
      </c>
      <c r="F84" s="32">
        <v>4637</v>
      </c>
      <c r="G84" s="32">
        <v>2322</v>
      </c>
    </row>
    <row r="85" spans="1:7" ht="15.75" thickBot="1" x14ac:dyDescent="0.3">
      <c r="A85" s="30" t="s">
        <v>128</v>
      </c>
      <c r="B85" s="31">
        <f t="shared" ref="B85:G85" si="19">B86+B87+B88+B89+B90</f>
        <v>104244</v>
      </c>
      <c r="C85" s="31">
        <f t="shared" si="19"/>
        <v>8</v>
      </c>
      <c r="D85" s="31">
        <f t="shared" si="19"/>
        <v>4146</v>
      </c>
      <c r="E85" s="31">
        <f t="shared" si="19"/>
        <v>9660</v>
      </c>
      <c r="F85" s="31">
        <f t="shared" si="19"/>
        <v>55670</v>
      </c>
      <c r="G85" s="31">
        <f t="shared" si="19"/>
        <v>34760</v>
      </c>
    </row>
    <row r="86" spans="1:7" ht="15.75" thickBot="1" x14ac:dyDescent="0.3">
      <c r="A86" s="30" t="s">
        <v>93</v>
      </c>
      <c r="B86" s="32">
        <f>C86+D86+E86+F86+G86</f>
        <v>17841</v>
      </c>
      <c r="C86" s="32">
        <v>0</v>
      </c>
      <c r="D86" s="32">
        <v>676</v>
      </c>
      <c r="E86" s="32">
        <v>2030</v>
      </c>
      <c r="F86" s="32">
        <v>8685</v>
      </c>
      <c r="G86" s="32">
        <v>6450</v>
      </c>
    </row>
    <row r="87" spans="1:7" ht="15.75" thickBot="1" x14ac:dyDescent="0.3">
      <c r="A87" s="30" t="s">
        <v>94</v>
      </c>
      <c r="B87" s="32">
        <f>C87+D87+E87+F87+G87</f>
        <v>21196</v>
      </c>
      <c r="C87" s="32">
        <v>0</v>
      </c>
      <c r="D87" s="32">
        <v>707</v>
      </c>
      <c r="E87" s="32">
        <v>2149</v>
      </c>
      <c r="F87" s="32">
        <v>9868</v>
      </c>
      <c r="G87" s="32">
        <v>8472</v>
      </c>
    </row>
    <row r="88" spans="1:7" ht="15.75" thickBot="1" x14ac:dyDescent="0.3">
      <c r="A88" s="30" t="s">
        <v>95</v>
      </c>
      <c r="B88" s="32">
        <f>C88+D88+E88+F88+G88</f>
        <v>34601</v>
      </c>
      <c r="C88" s="32">
        <v>0</v>
      </c>
      <c r="D88" s="32">
        <v>1389</v>
      </c>
      <c r="E88" s="32">
        <v>2481</v>
      </c>
      <c r="F88" s="32">
        <v>21035</v>
      </c>
      <c r="G88" s="32">
        <v>9696</v>
      </c>
    </row>
    <row r="89" spans="1:7" ht="15.75" thickBot="1" x14ac:dyDescent="0.3">
      <c r="A89" s="30" t="s">
        <v>96</v>
      </c>
      <c r="B89" s="32">
        <f>C89+D89+E89+F89+G89</f>
        <v>25081</v>
      </c>
      <c r="C89" s="32">
        <v>1</v>
      </c>
      <c r="D89" s="32">
        <v>1072</v>
      </c>
      <c r="E89" s="32">
        <v>2344</v>
      </c>
      <c r="F89" s="32">
        <v>13774</v>
      </c>
      <c r="G89" s="32">
        <v>7890</v>
      </c>
    </row>
    <row r="90" spans="1:7" ht="15.75" thickBot="1" x14ac:dyDescent="0.3">
      <c r="A90" s="30" t="s">
        <v>97</v>
      </c>
      <c r="B90" s="32">
        <f>C90+D90+E90+F90+G90</f>
        <v>5525</v>
      </c>
      <c r="C90" s="32">
        <v>7</v>
      </c>
      <c r="D90" s="32">
        <v>302</v>
      </c>
      <c r="E90" s="32">
        <v>656</v>
      </c>
      <c r="F90" s="32">
        <v>2308</v>
      </c>
      <c r="G90" s="32">
        <v>2252</v>
      </c>
    </row>
    <row r="91" spans="1:7" ht="15.75" thickBot="1" x14ac:dyDescent="0.3">
      <c r="A91" s="30" t="s">
        <v>129</v>
      </c>
      <c r="B91" s="31">
        <f t="shared" ref="B91:G91" si="20">B92+B93+B94+B95</f>
        <v>86808</v>
      </c>
      <c r="C91" s="31">
        <f t="shared" si="20"/>
        <v>101</v>
      </c>
      <c r="D91" s="31">
        <f t="shared" si="20"/>
        <v>4191</v>
      </c>
      <c r="E91" s="31">
        <f t="shared" si="20"/>
        <v>3737</v>
      </c>
      <c r="F91" s="31">
        <f t="shared" si="20"/>
        <v>47207</v>
      </c>
      <c r="G91" s="31">
        <f t="shared" si="20"/>
        <v>31572</v>
      </c>
    </row>
    <row r="92" spans="1:7" ht="15.75" thickBot="1" x14ac:dyDescent="0.3">
      <c r="A92" s="30" t="s">
        <v>99</v>
      </c>
      <c r="B92" s="32">
        <f>C92+D92+E92+F92+G92</f>
        <v>34398</v>
      </c>
      <c r="C92" s="32">
        <v>73</v>
      </c>
      <c r="D92" s="32">
        <v>1508</v>
      </c>
      <c r="E92" s="32">
        <v>1364</v>
      </c>
      <c r="F92" s="32">
        <v>18433</v>
      </c>
      <c r="G92" s="32">
        <v>13020</v>
      </c>
    </row>
    <row r="93" spans="1:7" ht="15.75" thickBot="1" x14ac:dyDescent="0.3">
      <c r="A93" s="30" t="s">
        <v>100</v>
      </c>
      <c r="B93" s="32">
        <f>C93+D93+E93+F93+G93</f>
        <v>10366</v>
      </c>
      <c r="C93" s="32">
        <v>3</v>
      </c>
      <c r="D93" s="32">
        <v>475</v>
      </c>
      <c r="E93" s="32">
        <v>504</v>
      </c>
      <c r="F93" s="32">
        <v>5180</v>
      </c>
      <c r="G93" s="32">
        <v>4204</v>
      </c>
    </row>
    <row r="94" spans="1:7" ht="15.75" thickBot="1" x14ac:dyDescent="0.3">
      <c r="A94" s="30" t="s">
        <v>101</v>
      </c>
      <c r="B94" s="32">
        <f>C94+D94+E94+F94+G94</f>
        <v>7281</v>
      </c>
      <c r="C94" s="32">
        <v>2</v>
      </c>
      <c r="D94" s="32">
        <v>366</v>
      </c>
      <c r="E94" s="32">
        <v>487</v>
      </c>
      <c r="F94" s="32">
        <v>3684</v>
      </c>
      <c r="G94" s="32">
        <v>2742</v>
      </c>
    </row>
    <row r="95" spans="1:7" x14ac:dyDescent="0.25">
      <c r="A95" s="30" t="s">
        <v>102</v>
      </c>
      <c r="B95" s="32">
        <f>C95+D95+E95+F95+G95</f>
        <v>34763</v>
      </c>
      <c r="C95" s="32">
        <v>23</v>
      </c>
      <c r="D95" s="32">
        <v>1842</v>
      </c>
      <c r="E95" s="32">
        <v>1382</v>
      </c>
      <c r="F95" s="32">
        <v>19910</v>
      </c>
      <c r="G95" s="32">
        <v>11606</v>
      </c>
    </row>
    <row r="96" spans="1:7" x14ac:dyDescent="0.25">
      <c r="A96" s="35" t="s">
        <v>9</v>
      </c>
      <c r="B96" s="36">
        <f>SUM(C96:G96)</f>
        <v>1444771</v>
      </c>
      <c r="C96" s="37">
        <f>C4+C11+C14+C18+C25+C30+C37+C42+C48+C54+C61+C67+C73+C79+C85+C91</f>
        <v>441</v>
      </c>
      <c r="D96" s="37">
        <f>D4+D11+D14+D18+D25+D30+D37+D42+D48+D54+D61+D67+D73+D79+D85+D91</f>
        <v>83401</v>
      </c>
      <c r="E96" s="37">
        <f>E4+E11+E14+E18+E25+E30+E37+E42+E48+E54+E61+E67+E73+E79+E85+E91</f>
        <v>107839</v>
      </c>
      <c r="F96" s="37">
        <f>F4+F11+F14+F18+F25+F30+F37+F42+F48+F54+F61+F67+F73+F79+F85+F91</f>
        <v>797455</v>
      </c>
      <c r="G96" s="37">
        <f>G4+G11+G14+G18+G25+G30+G37+G42+G48+G54+G61+G67+G73+G79+G85+G91</f>
        <v>455635</v>
      </c>
    </row>
  </sheetData>
  <mergeCells count="4">
    <mergeCell ref="A1:G1"/>
    <mergeCell ref="A2:A3"/>
    <mergeCell ref="B2:B3"/>
    <mergeCell ref="C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76" workbookViewId="0">
      <selection sqref="A1:XFD1048576"/>
    </sheetView>
  </sheetViews>
  <sheetFormatPr defaultRowHeight="15" x14ac:dyDescent="0.25"/>
  <cols>
    <col min="1" max="1" width="24" style="38" customWidth="1"/>
    <col min="2" max="2" width="10.42578125" style="22" customWidth="1"/>
    <col min="3" max="7" width="10.85546875" style="22" customWidth="1"/>
  </cols>
  <sheetData>
    <row r="1" spans="1:7" ht="21" customHeight="1" x14ac:dyDescent="0.25">
      <c r="A1" s="65" t="s">
        <v>132</v>
      </c>
      <c r="B1" s="66"/>
      <c r="C1" s="66"/>
      <c r="D1" s="66"/>
      <c r="E1" s="66"/>
      <c r="F1" s="66"/>
      <c r="G1" s="66"/>
    </row>
    <row r="2" spans="1:7" x14ac:dyDescent="0.25">
      <c r="A2" s="67" t="s">
        <v>105</v>
      </c>
      <c r="B2" s="69" t="s">
        <v>2</v>
      </c>
      <c r="C2" s="71" t="s">
        <v>106</v>
      </c>
      <c r="D2" s="72"/>
      <c r="E2" s="72"/>
      <c r="F2" s="72"/>
      <c r="G2" s="73"/>
    </row>
    <row r="3" spans="1:7" ht="15.75" thickBot="1" x14ac:dyDescent="0.3">
      <c r="A3" s="68"/>
      <c r="B3" s="70"/>
      <c r="C3" s="29" t="s">
        <v>107</v>
      </c>
      <c r="D3" s="29" t="s">
        <v>108</v>
      </c>
      <c r="E3" s="29" t="s">
        <v>109</v>
      </c>
      <c r="F3" s="29" t="s">
        <v>110</v>
      </c>
      <c r="G3" s="29" t="s">
        <v>111</v>
      </c>
    </row>
    <row r="4" spans="1:7" ht="15.75" thickBot="1" x14ac:dyDescent="0.3">
      <c r="A4" s="30" t="s">
        <v>112</v>
      </c>
      <c r="B4" s="31">
        <f t="shared" ref="B4:G4" si="0">B5+B6+B7+B8+B9+B10</f>
        <v>114613</v>
      </c>
      <c r="C4" s="31">
        <f t="shared" si="0"/>
        <v>7</v>
      </c>
      <c r="D4" s="31">
        <f t="shared" si="0"/>
        <v>5362</v>
      </c>
      <c r="E4" s="31">
        <f t="shared" si="0"/>
        <v>7029</v>
      </c>
      <c r="F4" s="31">
        <f t="shared" si="0"/>
        <v>64152</v>
      </c>
      <c r="G4" s="31">
        <f t="shared" si="0"/>
        <v>38063</v>
      </c>
    </row>
    <row r="5" spans="1:7" ht="15.75" thickBot="1" x14ac:dyDescent="0.3">
      <c r="A5" s="30" t="s">
        <v>17</v>
      </c>
      <c r="B5" s="32">
        <f t="shared" ref="B5:B10" si="1">C5+D5+E5+F5+G5</f>
        <v>27691</v>
      </c>
      <c r="C5" s="32">
        <v>7</v>
      </c>
      <c r="D5" s="32">
        <v>1473</v>
      </c>
      <c r="E5" s="32">
        <v>1361</v>
      </c>
      <c r="F5" s="32">
        <v>15427</v>
      </c>
      <c r="G5" s="32">
        <v>9423</v>
      </c>
    </row>
    <row r="6" spans="1:7" ht="15.75" thickBot="1" x14ac:dyDescent="0.3">
      <c r="A6" s="30" t="s">
        <v>18</v>
      </c>
      <c r="B6" s="32">
        <f t="shared" si="1"/>
        <v>19090</v>
      </c>
      <c r="C6" s="32">
        <f>'[1]XAA-1 БАГААР ШИВЭХ'!L13</f>
        <v>0</v>
      </c>
      <c r="D6" s="32">
        <v>593</v>
      </c>
      <c r="E6" s="32">
        <v>1179</v>
      </c>
      <c r="F6" s="32">
        <v>9616</v>
      </c>
      <c r="G6" s="32">
        <v>7702</v>
      </c>
    </row>
    <row r="7" spans="1:7" ht="15.75" thickBot="1" x14ac:dyDescent="0.3">
      <c r="A7" s="30" t="s">
        <v>19</v>
      </c>
      <c r="B7" s="32">
        <f t="shared" si="1"/>
        <v>28236</v>
      </c>
      <c r="C7" s="32">
        <f>'[1]XAA-1 БАГААР ШИВЭХ'!L17</f>
        <v>0</v>
      </c>
      <c r="D7" s="32">
        <v>876</v>
      </c>
      <c r="E7" s="32">
        <v>2096</v>
      </c>
      <c r="F7" s="32">
        <v>15822</v>
      </c>
      <c r="G7" s="32">
        <v>9442</v>
      </c>
    </row>
    <row r="8" spans="1:7" ht="15.75" thickBot="1" x14ac:dyDescent="0.3">
      <c r="A8" s="30" t="s">
        <v>20</v>
      </c>
      <c r="B8" s="32">
        <f t="shared" si="1"/>
        <v>18575</v>
      </c>
      <c r="C8" s="32">
        <f>'[1]XAA-1 БАГААР ШИВЭХ'!L21</f>
        <v>0</v>
      </c>
      <c r="D8" s="32">
        <v>1101</v>
      </c>
      <c r="E8" s="32">
        <v>1194</v>
      </c>
      <c r="F8" s="32">
        <v>10637</v>
      </c>
      <c r="G8" s="32">
        <v>5643</v>
      </c>
    </row>
    <row r="9" spans="1:7" ht="15.75" thickBot="1" x14ac:dyDescent="0.3">
      <c r="A9" s="30" t="s">
        <v>21</v>
      </c>
      <c r="B9" s="32">
        <f t="shared" si="1"/>
        <v>15712</v>
      </c>
      <c r="C9" s="32">
        <f>'[1]XAA-1 БАГААР ШИВЭХ'!L25</f>
        <v>0</v>
      </c>
      <c r="D9" s="32">
        <v>1046</v>
      </c>
      <c r="E9" s="32">
        <v>821</v>
      </c>
      <c r="F9" s="32">
        <v>9794</v>
      </c>
      <c r="G9" s="32">
        <v>4051</v>
      </c>
    </row>
    <row r="10" spans="1:7" ht="15.75" thickBot="1" x14ac:dyDescent="0.3">
      <c r="A10" s="30" t="s">
        <v>22</v>
      </c>
      <c r="B10" s="32">
        <f t="shared" si="1"/>
        <v>5309</v>
      </c>
      <c r="C10" s="32">
        <f>'[1]XAA-1 БАГААР ШИВЭХ'!L29</f>
        <v>0</v>
      </c>
      <c r="D10" s="32">
        <v>273</v>
      </c>
      <c r="E10" s="32">
        <v>378</v>
      </c>
      <c r="F10" s="32">
        <v>2856</v>
      </c>
      <c r="G10" s="32">
        <v>1802</v>
      </c>
    </row>
    <row r="11" spans="1:7" ht="15.75" thickBot="1" x14ac:dyDescent="0.3">
      <c r="A11" s="30" t="s">
        <v>113</v>
      </c>
      <c r="B11" s="31">
        <f t="shared" ref="B11:G11" si="2">B12+B13</f>
        <v>55407</v>
      </c>
      <c r="C11" s="31">
        <f t="shared" si="2"/>
        <v>111</v>
      </c>
      <c r="D11" s="31">
        <f t="shared" si="2"/>
        <v>2377</v>
      </c>
      <c r="E11" s="31">
        <f t="shared" si="2"/>
        <v>3998</v>
      </c>
      <c r="F11" s="31">
        <f t="shared" si="2"/>
        <v>29099</v>
      </c>
      <c r="G11" s="31">
        <f t="shared" si="2"/>
        <v>19822</v>
      </c>
    </row>
    <row r="12" spans="1:7" ht="15.75" thickBot="1" x14ac:dyDescent="0.3">
      <c r="A12" s="30" t="s">
        <v>23</v>
      </c>
      <c r="B12" s="39">
        <f>C12+D12+E12+F12+G12</f>
        <v>3603</v>
      </c>
      <c r="C12" s="39">
        <v>0</v>
      </c>
      <c r="D12" s="39">
        <v>119</v>
      </c>
      <c r="E12" s="39">
        <v>478</v>
      </c>
      <c r="F12" s="39">
        <v>1539</v>
      </c>
      <c r="G12" s="39">
        <v>1467</v>
      </c>
    </row>
    <row r="13" spans="1:7" ht="15.75" thickBot="1" x14ac:dyDescent="0.3">
      <c r="A13" s="30" t="s">
        <v>24</v>
      </c>
      <c r="B13" s="32">
        <f>C13+D13+E13+F13+G13</f>
        <v>51804</v>
      </c>
      <c r="C13" s="32">
        <v>111</v>
      </c>
      <c r="D13" s="32">
        <v>2258</v>
      </c>
      <c r="E13" s="32">
        <v>3520</v>
      </c>
      <c r="F13" s="32">
        <v>27560</v>
      </c>
      <c r="G13" s="32">
        <v>18355</v>
      </c>
    </row>
    <row r="14" spans="1:7" ht="15.75" thickBot="1" x14ac:dyDescent="0.3">
      <c r="A14" s="30" t="s">
        <v>114</v>
      </c>
      <c r="B14" s="31">
        <f t="shared" ref="B14:G14" si="3">B16+B15+B17</f>
        <v>38853</v>
      </c>
      <c r="C14" s="31">
        <f t="shared" si="3"/>
        <v>0</v>
      </c>
      <c r="D14" s="31">
        <f t="shared" si="3"/>
        <v>2388</v>
      </c>
      <c r="E14" s="31">
        <f t="shared" si="3"/>
        <v>5189</v>
      </c>
      <c r="F14" s="31">
        <f t="shared" si="3"/>
        <v>18647</v>
      </c>
      <c r="G14" s="31">
        <f t="shared" si="3"/>
        <v>12629</v>
      </c>
    </row>
    <row r="15" spans="1:7" ht="15.75" thickBot="1" x14ac:dyDescent="0.3">
      <c r="A15" s="30" t="s">
        <v>26</v>
      </c>
      <c r="B15" s="32">
        <f>C15+D15+E15+F15+G15</f>
        <v>16237</v>
      </c>
      <c r="C15" s="32">
        <v>0</v>
      </c>
      <c r="D15" s="32">
        <v>1089</v>
      </c>
      <c r="E15" s="32">
        <v>2345</v>
      </c>
      <c r="F15" s="32">
        <v>7660</v>
      </c>
      <c r="G15" s="32">
        <v>5143</v>
      </c>
    </row>
    <row r="16" spans="1:7" ht="15.75" thickBot="1" x14ac:dyDescent="0.3">
      <c r="A16" s="30" t="s">
        <v>27</v>
      </c>
      <c r="B16" s="32">
        <f>C16+D16+E16+F16+G16</f>
        <v>18182</v>
      </c>
      <c r="C16" s="32">
        <v>0</v>
      </c>
      <c r="D16" s="32">
        <v>1008</v>
      </c>
      <c r="E16" s="32">
        <v>2043</v>
      </c>
      <c r="F16" s="32">
        <v>9055</v>
      </c>
      <c r="G16" s="32">
        <v>6076</v>
      </c>
    </row>
    <row r="17" spans="1:7" ht="15.75" thickBot="1" x14ac:dyDescent="0.3">
      <c r="A17" s="30" t="s">
        <v>28</v>
      </c>
      <c r="B17" s="32">
        <f>C17+D17+E17+F17+G17</f>
        <v>4434</v>
      </c>
      <c r="C17" s="32">
        <v>0</v>
      </c>
      <c r="D17" s="32">
        <v>291</v>
      </c>
      <c r="E17" s="32">
        <v>801</v>
      </c>
      <c r="F17" s="32">
        <v>1932</v>
      </c>
      <c r="G17" s="32">
        <v>1410</v>
      </c>
    </row>
    <row r="18" spans="1:7" ht="15.75" thickBot="1" x14ac:dyDescent="0.3">
      <c r="A18" s="30" t="s">
        <v>115</v>
      </c>
      <c r="B18" s="31">
        <f t="shared" ref="B18:G18" si="4">B19+B20+B21+B22+B23+B24</f>
        <v>28779</v>
      </c>
      <c r="C18" s="31">
        <f t="shared" si="4"/>
        <v>4</v>
      </c>
      <c r="D18" s="31">
        <f t="shared" si="4"/>
        <v>1330</v>
      </c>
      <c r="E18" s="31">
        <f t="shared" si="4"/>
        <v>2877</v>
      </c>
      <c r="F18" s="31">
        <f t="shared" si="4"/>
        <v>15102</v>
      </c>
      <c r="G18" s="31">
        <f t="shared" si="4"/>
        <v>9466</v>
      </c>
    </row>
    <row r="19" spans="1:7" ht="15.75" thickBot="1" x14ac:dyDescent="0.3">
      <c r="A19" s="30" t="s">
        <v>30</v>
      </c>
      <c r="B19" s="32">
        <f t="shared" ref="B19:B24" si="5">C19+D19+E19+F19+G19</f>
        <v>7117</v>
      </c>
      <c r="C19" s="32">
        <f>'[1]XAA-1 БАГААР ШИВЭХ'!L65</f>
        <v>0</v>
      </c>
      <c r="D19" s="32">
        <v>335</v>
      </c>
      <c r="E19" s="32">
        <v>809</v>
      </c>
      <c r="F19" s="32">
        <v>3811</v>
      </c>
      <c r="G19" s="32">
        <v>2162</v>
      </c>
    </row>
    <row r="20" spans="1:7" ht="15.75" thickBot="1" x14ac:dyDescent="0.3">
      <c r="A20" s="30" t="s">
        <v>31</v>
      </c>
      <c r="B20" s="32">
        <f t="shared" si="5"/>
        <v>3178</v>
      </c>
      <c r="C20" s="32">
        <v>4</v>
      </c>
      <c r="D20" s="32">
        <v>168</v>
      </c>
      <c r="E20" s="32">
        <v>229</v>
      </c>
      <c r="F20" s="32">
        <v>1895</v>
      </c>
      <c r="G20" s="32">
        <v>882</v>
      </c>
    </row>
    <row r="21" spans="1:7" ht="15.75" thickBot="1" x14ac:dyDescent="0.3">
      <c r="A21" s="30" t="s">
        <v>32</v>
      </c>
      <c r="B21" s="32">
        <f t="shared" si="5"/>
        <v>1137</v>
      </c>
      <c r="C21" s="32">
        <f>'[1]XAA-1 БАГААР ШИВЭХ'!L73</f>
        <v>0</v>
      </c>
      <c r="D21" s="32">
        <v>56</v>
      </c>
      <c r="E21" s="32">
        <v>104</v>
      </c>
      <c r="F21" s="32">
        <v>607</v>
      </c>
      <c r="G21" s="32">
        <v>370</v>
      </c>
    </row>
    <row r="22" spans="1:7" ht="15.75" thickBot="1" x14ac:dyDescent="0.3">
      <c r="A22" s="30" t="s">
        <v>33</v>
      </c>
      <c r="B22" s="32">
        <f t="shared" si="5"/>
        <v>5354</v>
      </c>
      <c r="C22" s="32">
        <f>'[1]XAA-1 БАГААР ШИВЭХ'!L77</f>
        <v>0</v>
      </c>
      <c r="D22" s="32">
        <v>194</v>
      </c>
      <c r="E22" s="32">
        <v>615</v>
      </c>
      <c r="F22" s="32">
        <v>2488</v>
      </c>
      <c r="G22" s="32">
        <v>2057</v>
      </c>
    </row>
    <row r="23" spans="1:7" ht="15.75" thickBot="1" x14ac:dyDescent="0.3">
      <c r="A23" s="30" t="s">
        <v>34</v>
      </c>
      <c r="B23" s="32">
        <f t="shared" si="5"/>
        <v>3216</v>
      </c>
      <c r="C23" s="32">
        <f>'[1]XAA-1 БАГААР ШИВЭХ'!L81</f>
        <v>0</v>
      </c>
      <c r="D23" s="32">
        <v>154</v>
      </c>
      <c r="E23" s="32">
        <v>233</v>
      </c>
      <c r="F23" s="32">
        <v>2112</v>
      </c>
      <c r="G23" s="32">
        <v>717</v>
      </c>
    </row>
    <row r="24" spans="1:7" ht="15.75" thickBot="1" x14ac:dyDescent="0.3">
      <c r="A24" s="30" t="s">
        <v>35</v>
      </c>
      <c r="B24" s="32">
        <f t="shared" si="5"/>
        <v>8777</v>
      </c>
      <c r="C24" s="32">
        <f>'[1]XAA-1 БАГААР ШИВЭХ'!L85</f>
        <v>0</v>
      </c>
      <c r="D24" s="32">
        <v>423</v>
      </c>
      <c r="E24" s="32">
        <v>887</v>
      </c>
      <c r="F24" s="32">
        <v>4189</v>
      </c>
      <c r="G24" s="32">
        <v>3278</v>
      </c>
    </row>
    <row r="25" spans="1:7" ht="15.75" thickBot="1" x14ac:dyDescent="0.3">
      <c r="A25" s="30" t="s">
        <v>116</v>
      </c>
      <c r="B25" s="31">
        <f t="shared" ref="B25:G25" si="6">B26+B27+B28+B29</f>
        <v>128428</v>
      </c>
      <c r="C25" s="31">
        <f t="shared" si="6"/>
        <v>73</v>
      </c>
      <c r="D25" s="31">
        <f t="shared" si="6"/>
        <v>5267</v>
      </c>
      <c r="E25" s="31">
        <f t="shared" si="6"/>
        <v>8362</v>
      </c>
      <c r="F25" s="31">
        <f t="shared" si="6"/>
        <v>73270</v>
      </c>
      <c r="G25" s="31">
        <f t="shared" si="6"/>
        <v>41456</v>
      </c>
    </row>
    <row r="26" spans="1:7" ht="15.75" thickBot="1" x14ac:dyDescent="0.3">
      <c r="A26" s="30" t="s">
        <v>37</v>
      </c>
      <c r="B26" s="32">
        <f>C26+D26+E26+F26+G26</f>
        <v>30431</v>
      </c>
      <c r="C26" s="32">
        <v>8</v>
      </c>
      <c r="D26" s="32">
        <v>1882</v>
      </c>
      <c r="E26" s="32">
        <v>1806</v>
      </c>
      <c r="F26" s="32">
        <v>16593</v>
      </c>
      <c r="G26" s="32">
        <v>10142</v>
      </c>
    </row>
    <row r="27" spans="1:7" ht="15.75" thickBot="1" x14ac:dyDescent="0.3">
      <c r="A27" s="30" t="s">
        <v>38</v>
      </c>
      <c r="B27" s="32">
        <f>C27+D27+E27+F27+G27</f>
        <v>28283</v>
      </c>
      <c r="C27" s="32">
        <v>35</v>
      </c>
      <c r="D27" s="32">
        <v>1059</v>
      </c>
      <c r="E27" s="32">
        <v>2229</v>
      </c>
      <c r="F27" s="32">
        <v>16100</v>
      </c>
      <c r="G27" s="32">
        <v>8860</v>
      </c>
    </row>
    <row r="28" spans="1:7" ht="15.75" thickBot="1" x14ac:dyDescent="0.3">
      <c r="A28" s="30" t="s">
        <v>39</v>
      </c>
      <c r="B28" s="32">
        <f>C28+D28+E28+F28+G28</f>
        <v>60845</v>
      </c>
      <c r="C28" s="32">
        <v>30</v>
      </c>
      <c r="D28" s="32">
        <v>2049</v>
      </c>
      <c r="E28" s="32">
        <v>3765</v>
      </c>
      <c r="F28" s="32">
        <v>36262</v>
      </c>
      <c r="G28" s="32">
        <v>18739</v>
      </c>
    </row>
    <row r="29" spans="1:7" ht="15.75" thickBot="1" x14ac:dyDescent="0.3">
      <c r="A29" s="30" t="s">
        <v>40</v>
      </c>
      <c r="B29" s="32">
        <f>C29+D29+E29+F29+G29</f>
        <v>8869</v>
      </c>
      <c r="C29" s="32">
        <v>0</v>
      </c>
      <c r="D29" s="32">
        <v>277</v>
      </c>
      <c r="E29" s="32">
        <v>562</v>
      </c>
      <c r="F29" s="32">
        <v>4315</v>
      </c>
      <c r="G29" s="32">
        <v>3715</v>
      </c>
    </row>
    <row r="30" spans="1:7" ht="15.75" thickBot="1" x14ac:dyDescent="0.3">
      <c r="A30" s="30" t="s">
        <v>117</v>
      </c>
      <c r="B30" s="31">
        <f t="shared" ref="B30:G30" si="7">B31+B32+B33+B34+B35+B36</f>
        <v>147051</v>
      </c>
      <c r="C30" s="31">
        <f t="shared" si="7"/>
        <v>41</v>
      </c>
      <c r="D30" s="31">
        <f t="shared" si="7"/>
        <v>6892</v>
      </c>
      <c r="E30" s="31">
        <f t="shared" si="7"/>
        <v>5623</v>
      </c>
      <c r="F30" s="31">
        <f t="shared" si="7"/>
        <v>86442</v>
      </c>
      <c r="G30" s="31">
        <f t="shared" si="7"/>
        <v>48053</v>
      </c>
    </row>
    <row r="31" spans="1:7" ht="15.75" thickBot="1" x14ac:dyDescent="0.3">
      <c r="A31" s="30" t="s">
        <v>41</v>
      </c>
      <c r="B31" s="32">
        <f t="shared" ref="B31:B36" si="8">C31+D31+E31+F31+G31</f>
        <v>34320</v>
      </c>
      <c r="C31" s="32">
        <v>20</v>
      </c>
      <c r="D31" s="32">
        <v>1692</v>
      </c>
      <c r="E31" s="32">
        <v>967</v>
      </c>
      <c r="F31" s="32">
        <v>21867</v>
      </c>
      <c r="G31" s="32">
        <v>9774</v>
      </c>
    </row>
    <row r="32" spans="1:7" ht="15.75" thickBot="1" x14ac:dyDescent="0.3">
      <c r="A32" s="30" t="s">
        <v>42</v>
      </c>
      <c r="B32" s="32">
        <f t="shared" si="8"/>
        <v>25854</v>
      </c>
      <c r="C32" s="32">
        <v>1</v>
      </c>
      <c r="D32" s="32">
        <v>1224</v>
      </c>
      <c r="E32" s="32">
        <v>888</v>
      </c>
      <c r="F32" s="32">
        <v>15300</v>
      </c>
      <c r="G32" s="32">
        <v>8441</v>
      </c>
    </row>
    <row r="33" spans="1:7" ht="15.75" thickBot="1" x14ac:dyDescent="0.3">
      <c r="A33" s="30" t="s">
        <v>43</v>
      </c>
      <c r="B33" s="32">
        <f t="shared" si="8"/>
        <v>32774</v>
      </c>
      <c r="C33" s="32">
        <v>2</v>
      </c>
      <c r="D33" s="32">
        <v>1486</v>
      </c>
      <c r="E33" s="32">
        <v>1187</v>
      </c>
      <c r="F33" s="32">
        <v>18776</v>
      </c>
      <c r="G33" s="32">
        <v>11323</v>
      </c>
    </row>
    <row r="34" spans="1:7" ht="15.75" thickBot="1" x14ac:dyDescent="0.3">
      <c r="A34" s="30" t="s">
        <v>44</v>
      </c>
      <c r="B34" s="32">
        <f t="shared" si="8"/>
        <v>19729</v>
      </c>
      <c r="C34" s="32">
        <v>3</v>
      </c>
      <c r="D34" s="32">
        <v>840</v>
      </c>
      <c r="E34" s="32">
        <v>794</v>
      </c>
      <c r="F34" s="32">
        <v>11874</v>
      </c>
      <c r="G34" s="32">
        <v>6218</v>
      </c>
    </row>
    <row r="35" spans="1:7" ht="15.75" thickBot="1" x14ac:dyDescent="0.3">
      <c r="A35" s="30" t="s">
        <v>45</v>
      </c>
      <c r="B35" s="32">
        <f t="shared" si="8"/>
        <v>26940</v>
      </c>
      <c r="C35" s="32">
        <v>15</v>
      </c>
      <c r="D35" s="32">
        <v>1424</v>
      </c>
      <c r="E35" s="32">
        <v>1319</v>
      </c>
      <c r="F35" s="32">
        <v>14617</v>
      </c>
      <c r="G35" s="32">
        <v>9565</v>
      </c>
    </row>
    <row r="36" spans="1:7" ht="15.75" thickBot="1" x14ac:dyDescent="0.3">
      <c r="A36" s="30" t="s">
        <v>46</v>
      </c>
      <c r="B36" s="32">
        <f t="shared" si="8"/>
        <v>7434</v>
      </c>
      <c r="C36" s="32">
        <v>0</v>
      </c>
      <c r="D36" s="32">
        <v>226</v>
      </c>
      <c r="E36" s="32">
        <v>468</v>
      </c>
      <c r="F36" s="32">
        <v>4008</v>
      </c>
      <c r="G36" s="32">
        <v>2732</v>
      </c>
    </row>
    <row r="37" spans="1:7" ht="15.75" thickBot="1" x14ac:dyDescent="0.3">
      <c r="A37" s="30" t="s">
        <v>118</v>
      </c>
      <c r="B37" s="31">
        <f t="shared" ref="B37:G37" si="9">B38+B39+B40+B41</f>
        <v>108050</v>
      </c>
      <c r="C37" s="31">
        <f t="shared" si="9"/>
        <v>46</v>
      </c>
      <c r="D37" s="31">
        <f t="shared" si="9"/>
        <v>5547</v>
      </c>
      <c r="E37" s="31">
        <f t="shared" si="9"/>
        <v>6289</v>
      </c>
      <c r="F37" s="31">
        <f t="shared" si="9"/>
        <v>61781</v>
      </c>
      <c r="G37" s="31">
        <f t="shared" si="9"/>
        <v>34387</v>
      </c>
    </row>
    <row r="38" spans="1:7" ht="15.75" thickBot="1" x14ac:dyDescent="0.3">
      <c r="A38" s="30" t="s">
        <v>48</v>
      </c>
      <c r="B38" s="32">
        <f>C38+D38+E38+F38+G38</f>
        <v>29602</v>
      </c>
      <c r="C38" s="32">
        <v>18</v>
      </c>
      <c r="D38" s="32">
        <v>1636</v>
      </c>
      <c r="E38" s="32">
        <v>1824</v>
      </c>
      <c r="F38" s="32">
        <v>17082</v>
      </c>
      <c r="G38" s="32">
        <v>9042</v>
      </c>
    </row>
    <row r="39" spans="1:7" ht="15.75" thickBot="1" x14ac:dyDescent="0.3">
      <c r="A39" s="30" t="s">
        <v>49</v>
      </c>
      <c r="B39" s="32">
        <f>C39+D39+E39+F39+G39</f>
        <v>45735</v>
      </c>
      <c r="C39" s="32">
        <v>0</v>
      </c>
      <c r="D39" s="32">
        <v>2352</v>
      </c>
      <c r="E39" s="32">
        <v>2568</v>
      </c>
      <c r="F39" s="32">
        <v>24619</v>
      </c>
      <c r="G39" s="32">
        <v>16196</v>
      </c>
    </row>
    <row r="40" spans="1:7" ht="15.75" thickBot="1" x14ac:dyDescent="0.3">
      <c r="A40" s="30" t="s">
        <v>50</v>
      </c>
      <c r="B40" s="32">
        <f>C40+D40+E40+F40+G40</f>
        <v>23774</v>
      </c>
      <c r="C40" s="32">
        <v>0</v>
      </c>
      <c r="D40" s="32">
        <v>1127</v>
      </c>
      <c r="E40" s="32">
        <v>1312</v>
      </c>
      <c r="F40" s="32">
        <v>14683</v>
      </c>
      <c r="G40" s="32">
        <v>6652</v>
      </c>
    </row>
    <row r="41" spans="1:7" ht="15.75" thickBot="1" x14ac:dyDescent="0.3">
      <c r="A41" s="30" t="s">
        <v>51</v>
      </c>
      <c r="B41" s="32">
        <f>C41+D41+E41+F41+G41</f>
        <v>8939</v>
      </c>
      <c r="C41" s="32">
        <v>28</v>
      </c>
      <c r="D41" s="32">
        <v>432</v>
      </c>
      <c r="E41" s="32">
        <v>585</v>
      </c>
      <c r="F41" s="32">
        <v>5397</v>
      </c>
      <c r="G41" s="32">
        <v>2497</v>
      </c>
    </row>
    <row r="42" spans="1:7" ht="15.75" thickBot="1" x14ac:dyDescent="0.3">
      <c r="A42" s="30" t="s">
        <v>119</v>
      </c>
      <c r="B42" s="31">
        <f t="shared" ref="B42:G42" si="10">B43+B44+B45+B46+B47</f>
        <v>124939</v>
      </c>
      <c r="C42" s="31">
        <f t="shared" si="10"/>
        <v>2</v>
      </c>
      <c r="D42" s="31">
        <f t="shared" si="10"/>
        <v>8692</v>
      </c>
      <c r="E42" s="31">
        <f t="shared" si="10"/>
        <v>7212</v>
      </c>
      <c r="F42" s="31">
        <f t="shared" si="10"/>
        <v>79052</v>
      </c>
      <c r="G42" s="31">
        <f t="shared" si="10"/>
        <v>29981</v>
      </c>
    </row>
    <row r="43" spans="1:7" ht="15.75" thickBot="1" x14ac:dyDescent="0.3">
      <c r="A43" s="30" t="s">
        <v>53</v>
      </c>
      <c r="B43" s="32">
        <f>C43+D43+E43+F43+G43</f>
        <v>25883</v>
      </c>
      <c r="C43" s="32">
        <v>0</v>
      </c>
      <c r="D43" s="32">
        <v>1778</v>
      </c>
      <c r="E43" s="32">
        <v>1462</v>
      </c>
      <c r="F43" s="32">
        <v>16260</v>
      </c>
      <c r="G43" s="32">
        <v>6383</v>
      </c>
    </row>
    <row r="44" spans="1:7" ht="15.75" thickBot="1" x14ac:dyDescent="0.3">
      <c r="A44" s="30" t="s">
        <v>54</v>
      </c>
      <c r="B44" s="32">
        <f>C44+D44+E44+F44+G44</f>
        <v>27826</v>
      </c>
      <c r="C44" s="32">
        <v>2</v>
      </c>
      <c r="D44" s="32">
        <v>1578</v>
      </c>
      <c r="E44" s="32">
        <v>1422</v>
      </c>
      <c r="F44" s="32">
        <v>16964</v>
      </c>
      <c r="G44" s="32">
        <v>7860</v>
      </c>
    </row>
    <row r="45" spans="1:7" ht="15.75" thickBot="1" x14ac:dyDescent="0.3">
      <c r="A45" s="30" t="s">
        <v>55</v>
      </c>
      <c r="B45" s="32">
        <f>C45+D45+E45+F45+G45</f>
        <v>33805</v>
      </c>
      <c r="C45" s="32">
        <v>0</v>
      </c>
      <c r="D45" s="32">
        <v>2013</v>
      </c>
      <c r="E45" s="32">
        <v>1880</v>
      </c>
      <c r="F45" s="32">
        <v>22918</v>
      </c>
      <c r="G45" s="32">
        <v>6994</v>
      </c>
    </row>
    <row r="46" spans="1:7" ht="15.75" thickBot="1" x14ac:dyDescent="0.3">
      <c r="A46" s="30" t="s">
        <v>56</v>
      </c>
      <c r="B46" s="32">
        <f>C46+D46+E46+F46+G46</f>
        <v>26621</v>
      </c>
      <c r="C46" s="32">
        <v>0</v>
      </c>
      <c r="D46" s="32">
        <v>2405</v>
      </c>
      <c r="E46" s="32">
        <v>1845</v>
      </c>
      <c r="F46" s="32">
        <v>16266</v>
      </c>
      <c r="G46" s="32">
        <v>6105</v>
      </c>
    </row>
    <row r="47" spans="1:7" ht="15.75" thickBot="1" x14ac:dyDescent="0.3">
      <c r="A47" s="30" t="s">
        <v>57</v>
      </c>
      <c r="B47" s="32">
        <f>C47+D47+E47+F47+G47</f>
        <v>10804</v>
      </c>
      <c r="C47" s="32">
        <v>0</v>
      </c>
      <c r="D47" s="32">
        <v>918</v>
      </c>
      <c r="E47" s="32">
        <v>603</v>
      </c>
      <c r="F47" s="32">
        <v>6644</v>
      </c>
      <c r="G47" s="32">
        <v>2639</v>
      </c>
    </row>
    <row r="48" spans="1:7" ht="15.75" thickBot="1" x14ac:dyDescent="0.3">
      <c r="A48" s="30" t="s">
        <v>120</v>
      </c>
      <c r="B48" s="31">
        <f t="shared" ref="B48:G48" si="11">B49+B50+B51+B52+B53</f>
        <v>137128</v>
      </c>
      <c r="C48" s="31">
        <f t="shared" si="11"/>
        <v>29</v>
      </c>
      <c r="D48" s="31">
        <f t="shared" si="11"/>
        <v>8700</v>
      </c>
      <c r="E48" s="31">
        <f t="shared" si="11"/>
        <v>10239</v>
      </c>
      <c r="F48" s="31">
        <f t="shared" si="11"/>
        <v>68783</v>
      </c>
      <c r="G48" s="31">
        <f t="shared" si="11"/>
        <v>49377</v>
      </c>
    </row>
    <row r="49" spans="1:7" ht="15.75" thickBot="1" x14ac:dyDescent="0.3">
      <c r="A49" s="30" t="s">
        <v>58</v>
      </c>
      <c r="B49" s="32">
        <f>C49+D49+E49+F49+G49</f>
        <v>27766</v>
      </c>
      <c r="C49" s="32">
        <v>0</v>
      </c>
      <c r="D49" s="32">
        <v>2705</v>
      </c>
      <c r="E49" s="32">
        <v>2019</v>
      </c>
      <c r="F49" s="32">
        <v>13180</v>
      </c>
      <c r="G49" s="32">
        <v>9862</v>
      </c>
    </row>
    <row r="50" spans="1:7" ht="15.75" thickBot="1" x14ac:dyDescent="0.3">
      <c r="A50" s="30" t="s">
        <v>59</v>
      </c>
      <c r="B50" s="32">
        <f>C50+D50+E50+F50+G50</f>
        <v>44244</v>
      </c>
      <c r="C50" s="32">
        <v>25</v>
      </c>
      <c r="D50" s="32">
        <v>1799</v>
      </c>
      <c r="E50" s="32">
        <v>3488</v>
      </c>
      <c r="F50" s="32">
        <v>21521</v>
      </c>
      <c r="G50" s="32">
        <v>17411</v>
      </c>
    </row>
    <row r="51" spans="1:7" ht="15.75" thickBot="1" x14ac:dyDescent="0.3">
      <c r="A51" s="30" t="s">
        <v>60</v>
      </c>
      <c r="B51" s="32">
        <f>C51+D51+E51+F51+G51</f>
        <v>35006</v>
      </c>
      <c r="C51" s="32">
        <v>0</v>
      </c>
      <c r="D51" s="32">
        <v>2460</v>
      </c>
      <c r="E51" s="32">
        <v>1996</v>
      </c>
      <c r="F51" s="32">
        <v>18822</v>
      </c>
      <c r="G51" s="32">
        <v>11728</v>
      </c>
    </row>
    <row r="52" spans="1:7" ht="15.75" thickBot="1" x14ac:dyDescent="0.3">
      <c r="A52" s="30" t="s">
        <v>61</v>
      </c>
      <c r="B52" s="32">
        <f>C52+D52+E52+F52+G52</f>
        <v>21063</v>
      </c>
      <c r="C52" s="32">
        <v>0</v>
      </c>
      <c r="D52" s="32">
        <v>1427</v>
      </c>
      <c r="E52" s="32">
        <v>2016</v>
      </c>
      <c r="F52" s="32">
        <v>10534</v>
      </c>
      <c r="G52" s="32">
        <v>7086</v>
      </c>
    </row>
    <row r="53" spans="1:7" ht="15.75" thickBot="1" x14ac:dyDescent="0.3">
      <c r="A53" s="30" t="s">
        <v>62</v>
      </c>
      <c r="B53" s="32">
        <f>C53+D53+E53+F53+G53</f>
        <v>9049</v>
      </c>
      <c r="C53" s="32">
        <v>4</v>
      </c>
      <c r="D53" s="32">
        <v>309</v>
      </c>
      <c r="E53" s="32">
        <v>720</v>
      </c>
      <c r="F53" s="32">
        <v>4726</v>
      </c>
      <c r="G53" s="32">
        <v>3290</v>
      </c>
    </row>
    <row r="54" spans="1:7" ht="15.75" thickBot="1" x14ac:dyDescent="0.3">
      <c r="A54" s="30" t="s">
        <v>121</v>
      </c>
      <c r="B54" s="31">
        <f t="shared" ref="B54:G54" si="12">B55+B56+B57+B58+B59+B60</f>
        <v>130669</v>
      </c>
      <c r="C54" s="31">
        <f t="shared" si="12"/>
        <v>24</v>
      </c>
      <c r="D54" s="31">
        <f t="shared" si="12"/>
        <v>12642</v>
      </c>
      <c r="E54" s="31">
        <f t="shared" si="12"/>
        <v>7247</v>
      </c>
      <c r="F54" s="31">
        <f t="shared" si="12"/>
        <v>80722</v>
      </c>
      <c r="G54" s="31">
        <f t="shared" si="12"/>
        <v>30034</v>
      </c>
    </row>
    <row r="55" spans="1:7" ht="15.75" thickBot="1" x14ac:dyDescent="0.3">
      <c r="A55" s="30" t="s">
        <v>64</v>
      </c>
      <c r="B55" s="32">
        <f t="shared" ref="B55:B60" si="13">C55+D55+E55+F55+G55</f>
        <v>27124</v>
      </c>
      <c r="C55" s="32">
        <v>2</v>
      </c>
      <c r="D55" s="32">
        <v>2560</v>
      </c>
      <c r="E55" s="32">
        <v>1341</v>
      </c>
      <c r="F55" s="32">
        <v>18329</v>
      </c>
      <c r="G55" s="32">
        <v>4892</v>
      </c>
    </row>
    <row r="56" spans="1:7" ht="15.75" thickBot="1" x14ac:dyDescent="0.3">
      <c r="A56" s="30" t="s">
        <v>65</v>
      </c>
      <c r="B56" s="32">
        <f t="shared" si="13"/>
        <v>32401</v>
      </c>
      <c r="C56" s="32">
        <v>0</v>
      </c>
      <c r="D56" s="32">
        <v>3099</v>
      </c>
      <c r="E56" s="32">
        <v>1746</v>
      </c>
      <c r="F56" s="32">
        <v>20605</v>
      </c>
      <c r="G56" s="32">
        <v>6951</v>
      </c>
    </row>
    <row r="57" spans="1:7" ht="15.75" thickBot="1" x14ac:dyDescent="0.3">
      <c r="A57" s="30" t="s">
        <v>66</v>
      </c>
      <c r="B57" s="32">
        <f t="shared" si="13"/>
        <v>21154</v>
      </c>
      <c r="C57" s="32">
        <v>22</v>
      </c>
      <c r="D57" s="32">
        <v>1982</v>
      </c>
      <c r="E57" s="32">
        <v>1101</v>
      </c>
      <c r="F57" s="32">
        <v>12920</v>
      </c>
      <c r="G57" s="32">
        <v>5129</v>
      </c>
    </row>
    <row r="58" spans="1:7" ht="15.75" thickBot="1" x14ac:dyDescent="0.3">
      <c r="A58" s="30" t="s">
        <v>67</v>
      </c>
      <c r="B58" s="32">
        <f t="shared" si="13"/>
        <v>24978</v>
      </c>
      <c r="C58" s="32">
        <v>0</v>
      </c>
      <c r="D58" s="32">
        <v>2250</v>
      </c>
      <c r="E58" s="32">
        <v>1528</v>
      </c>
      <c r="F58" s="32">
        <v>14914</v>
      </c>
      <c r="G58" s="32">
        <v>6286</v>
      </c>
    </row>
    <row r="59" spans="1:7" ht="15.75" thickBot="1" x14ac:dyDescent="0.3">
      <c r="A59" s="30" t="s">
        <v>68</v>
      </c>
      <c r="B59" s="32">
        <f t="shared" si="13"/>
        <v>11575</v>
      </c>
      <c r="C59" s="32">
        <v>0</v>
      </c>
      <c r="D59" s="32">
        <v>1334</v>
      </c>
      <c r="E59" s="32">
        <v>761</v>
      </c>
      <c r="F59" s="32">
        <v>6634</v>
      </c>
      <c r="G59" s="32">
        <v>2846</v>
      </c>
    </row>
    <row r="60" spans="1:7" ht="15.75" thickBot="1" x14ac:dyDescent="0.3">
      <c r="A60" s="30" t="s">
        <v>69</v>
      </c>
      <c r="B60" s="32">
        <f t="shared" si="13"/>
        <v>13437</v>
      </c>
      <c r="C60" s="32">
        <v>0</v>
      </c>
      <c r="D60" s="32">
        <v>1417</v>
      </c>
      <c r="E60" s="32">
        <v>770</v>
      </c>
      <c r="F60" s="32">
        <v>7320</v>
      </c>
      <c r="G60" s="32">
        <v>3930</v>
      </c>
    </row>
    <row r="61" spans="1:7" ht="15.75" thickBot="1" x14ac:dyDescent="0.3">
      <c r="A61" s="30" t="s">
        <v>122</v>
      </c>
      <c r="B61" s="31">
        <f t="shared" ref="B61:G61" si="14">B62+B63+B64+B65+B66</f>
        <v>39818</v>
      </c>
      <c r="C61" s="31">
        <f t="shared" si="14"/>
        <v>3</v>
      </c>
      <c r="D61" s="31">
        <f t="shared" si="14"/>
        <v>2255</v>
      </c>
      <c r="E61" s="31">
        <f t="shared" si="14"/>
        <v>6192</v>
      </c>
      <c r="F61" s="31">
        <f t="shared" si="14"/>
        <v>19005</v>
      </c>
      <c r="G61" s="31">
        <f t="shared" si="14"/>
        <v>12363</v>
      </c>
    </row>
    <row r="62" spans="1:7" ht="15.75" thickBot="1" x14ac:dyDescent="0.3">
      <c r="A62" s="30" t="s">
        <v>71</v>
      </c>
      <c r="B62" s="32">
        <f>C62+D62+E62+F62+G62</f>
        <v>7266</v>
      </c>
      <c r="C62" s="32">
        <v>0</v>
      </c>
      <c r="D62" s="32">
        <v>281</v>
      </c>
      <c r="E62" s="32">
        <v>1112</v>
      </c>
      <c r="F62" s="32">
        <v>3891</v>
      </c>
      <c r="G62" s="32">
        <v>1982</v>
      </c>
    </row>
    <row r="63" spans="1:7" ht="15.75" thickBot="1" x14ac:dyDescent="0.3">
      <c r="A63" s="30" t="s">
        <v>72</v>
      </c>
      <c r="B63" s="32">
        <f>C63+D63+E63+F63+G63</f>
        <v>11650</v>
      </c>
      <c r="C63" s="32">
        <v>0</v>
      </c>
      <c r="D63" s="32">
        <v>787</v>
      </c>
      <c r="E63" s="32">
        <v>1865</v>
      </c>
      <c r="F63" s="32">
        <v>5737</v>
      </c>
      <c r="G63" s="32">
        <v>3261</v>
      </c>
    </row>
    <row r="64" spans="1:7" ht="15.75" thickBot="1" x14ac:dyDescent="0.3">
      <c r="A64" s="30" t="s">
        <v>73</v>
      </c>
      <c r="B64" s="32">
        <f>C64+D64+E64+F64+G64</f>
        <v>8142</v>
      </c>
      <c r="C64" s="32">
        <v>3</v>
      </c>
      <c r="D64" s="32">
        <v>434</v>
      </c>
      <c r="E64" s="32">
        <v>1199</v>
      </c>
      <c r="F64" s="32">
        <v>3231</v>
      </c>
      <c r="G64" s="32">
        <v>3275</v>
      </c>
    </row>
    <row r="65" spans="1:7" ht="15.75" thickBot="1" x14ac:dyDescent="0.3">
      <c r="A65" s="30" t="s">
        <v>74</v>
      </c>
      <c r="B65" s="32">
        <f>C65+D65+E65+F65+G65</f>
        <v>6453</v>
      </c>
      <c r="C65" s="32">
        <v>0</v>
      </c>
      <c r="D65" s="32">
        <v>372</v>
      </c>
      <c r="E65" s="32">
        <v>963</v>
      </c>
      <c r="F65" s="32">
        <v>3011</v>
      </c>
      <c r="G65" s="32">
        <v>2107</v>
      </c>
    </row>
    <row r="66" spans="1:7" ht="15.75" thickBot="1" x14ac:dyDescent="0.3">
      <c r="A66" s="30" t="s">
        <v>75</v>
      </c>
      <c r="B66" s="32">
        <f>C66+D66+E66+F66+G66</f>
        <v>6307</v>
      </c>
      <c r="C66" s="32">
        <v>0</v>
      </c>
      <c r="D66" s="32">
        <v>381</v>
      </c>
      <c r="E66" s="32">
        <v>1053</v>
      </c>
      <c r="F66" s="32">
        <v>3135</v>
      </c>
      <c r="G66" s="32">
        <v>1738</v>
      </c>
    </row>
    <row r="67" spans="1:7" ht="15.75" thickBot="1" x14ac:dyDescent="0.3">
      <c r="A67" s="30" t="s">
        <v>123</v>
      </c>
      <c r="B67" s="31">
        <f t="shared" ref="B67:G67" si="15">B68+B69+B70+B71+B72</f>
        <v>32044</v>
      </c>
      <c r="C67" s="31">
        <f t="shared" si="15"/>
        <v>0</v>
      </c>
      <c r="D67" s="31">
        <f t="shared" si="15"/>
        <v>1896</v>
      </c>
      <c r="E67" s="31">
        <f t="shared" si="15"/>
        <v>6272</v>
      </c>
      <c r="F67" s="31">
        <f t="shared" si="15"/>
        <v>14113</v>
      </c>
      <c r="G67" s="31">
        <f t="shared" si="15"/>
        <v>9763</v>
      </c>
    </row>
    <row r="68" spans="1:7" ht="15.75" thickBot="1" x14ac:dyDescent="0.3">
      <c r="A68" s="30" t="s">
        <v>77</v>
      </c>
      <c r="B68" s="32">
        <f>C68+D68+E68+F68+G68</f>
        <v>6937</v>
      </c>
      <c r="C68" s="32">
        <v>0</v>
      </c>
      <c r="D68" s="32">
        <v>549</v>
      </c>
      <c r="E68" s="32">
        <v>1842</v>
      </c>
      <c r="F68" s="32">
        <v>3019</v>
      </c>
      <c r="G68" s="32">
        <v>1527</v>
      </c>
    </row>
    <row r="69" spans="1:7" ht="15.75" thickBot="1" x14ac:dyDescent="0.3">
      <c r="A69" s="30" t="s">
        <v>78</v>
      </c>
      <c r="B69" s="32">
        <f>C69+D69+E69+F69+G69</f>
        <v>15228</v>
      </c>
      <c r="C69" s="32">
        <v>0</v>
      </c>
      <c r="D69" s="32">
        <v>849</v>
      </c>
      <c r="E69" s="32">
        <v>2263</v>
      </c>
      <c r="F69" s="32">
        <v>7127</v>
      </c>
      <c r="G69" s="32">
        <v>4989</v>
      </c>
    </row>
    <row r="70" spans="1:7" ht="15.75" thickBot="1" x14ac:dyDescent="0.3">
      <c r="A70" s="30" t="s">
        <v>79</v>
      </c>
      <c r="B70" s="32">
        <f>C70+D70+E70+F70+G70</f>
        <v>5785</v>
      </c>
      <c r="C70" s="32">
        <v>0</v>
      </c>
      <c r="D70" s="32">
        <v>266</v>
      </c>
      <c r="E70" s="32">
        <v>1035</v>
      </c>
      <c r="F70" s="32">
        <v>2262</v>
      </c>
      <c r="G70" s="32">
        <v>2222</v>
      </c>
    </row>
    <row r="71" spans="1:7" ht="15.75" thickBot="1" x14ac:dyDescent="0.3">
      <c r="A71" s="30" t="s">
        <v>80</v>
      </c>
      <c r="B71" s="32">
        <f>C71+D71+E71+F71+G71</f>
        <v>3004</v>
      </c>
      <c r="C71" s="32">
        <v>0</v>
      </c>
      <c r="D71" s="32">
        <v>175</v>
      </c>
      <c r="E71" s="32">
        <v>764</v>
      </c>
      <c r="F71" s="32">
        <v>1340</v>
      </c>
      <c r="G71" s="32">
        <v>725</v>
      </c>
    </row>
    <row r="72" spans="1:7" ht="15.75" thickBot="1" x14ac:dyDescent="0.3">
      <c r="A72" s="30" t="s">
        <v>81</v>
      </c>
      <c r="B72" s="32">
        <f>C72+D72+E72+F72+G72</f>
        <v>1090</v>
      </c>
      <c r="C72" s="32">
        <v>0</v>
      </c>
      <c r="D72" s="32">
        <v>57</v>
      </c>
      <c r="E72" s="32">
        <v>368</v>
      </c>
      <c r="F72" s="32">
        <v>365</v>
      </c>
      <c r="G72" s="32">
        <v>300</v>
      </c>
    </row>
    <row r="73" spans="1:7" ht="15.75" thickBot="1" x14ac:dyDescent="0.3">
      <c r="A73" s="30" t="s">
        <v>124</v>
      </c>
      <c r="B73" s="31">
        <f t="shared" ref="B73:G73" si="16">B74+B78</f>
        <v>35261</v>
      </c>
      <c r="C73" s="31">
        <f t="shared" si="16"/>
        <v>0</v>
      </c>
      <c r="D73" s="31">
        <f t="shared" si="16"/>
        <v>1445</v>
      </c>
      <c r="E73" s="31">
        <f t="shared" si="16"/>
        <v>5951</v>
      </c>
      <c r="F73" s="31">
        <f t="shared" si="16"/>
        <v>14840</v>
      </c>
      <c r="G73" s="31">
        <f t="shared" si="16"/>
        <v>13025</v>
      </c>
    </row>
    <row r="74" spans="1:7" ht="15.75" thickBot="1" x14ac:dyDescent="0.3">
      <c r="A74" s="30" t="s">
        <v>125</v>
      </c>
      <c r="B74" s="34">
        <f t="shared" ref="B74:G74" si="17">B75+B76+B77</f>
        <v>26894</v>
      </c>
      <c r="C74" s="34">
        <f t="shared" si="17"/>
        <v>0</v>
      </c>
      <c r="D74" s="34">
        <f t="shared" si="17"/>
        <v>1117</v>
      </c>
      <c r="E74" s="34">
        <f t="shared" si="17"/>
        <v>3862</v>
      </c>
      <c r="F74" s="34">
        <f t="shared" si="17"/>
        <v>11908</v>
      </c>
      <c r="G74" s="34">
        <f t="shared" si="17"/>
        <v>10007</v>
      </c>
    </row>
    <row r="75" spans="1:7" ht="15.75" thickBot="1" x14ac:dyDescent="0.3">
      <c r="A75" s="30" t="s">
        <v>83</v>
      </c>
      <c r="B75" s="32">
        <f>C75+D75+E75+F75+G75</f>
        <v>14023</v>
      </c>
      <c r="C75" s="32">
        <v>0</v>
      </c>
      <c r="D75" s="32">
        <v>564</v>
      </c>
      <c r="E75" s="32">
        <v>1992</v>
      </c>
      <c r="F75" s="32">
        <v>6761</v>
      </c>
      <c r="G75" s="32">
        <v>4706</v>
      </c>
    </row>
    <row r="76" spans="1:7" ht="15.75" thickBot="1" x14ac:dyDescent="0.3">
      <c r="A76" s="30" t="s">
        <v>84</v>
      </c>
      <c r="B76" s="32">
        <f>C76+D76+E76+F76+G76</f>
        <v>11772</v>
      </c>
      <c r="C76" s="32">
        <v>0</v>
      </c>
      <c r="D76" s="32">
        <v>505</v>
      </c>
      <c r="E76" s="32">
        <v>1646</v>
      </c>
      <c r="F76" s="32">
        <v>4845</v>
      </c>
      <c r="G76" s="32">
        <v>4776</v>
      </c>
    </row>
    <row r="77" spans="1:7" ht="15.75" thickBot="1" x14ac:dyDescent="0.3">
      <c r="A77" s="30" t="s">
        <v>85</v>
      </c>
      <c r="B77" s="32">
        <f>C77+D77+E77+F77+G77</f>
        <v>1099</v>
      </c>
      <c r="C77" s="32">
        <v>0</v>
      </c>
      <c r="D77" s="32">
        <v>48</v>
      </c>
      <c r="E77" s="32">
        <v>224</v>
      </c>
      <c r="F77" s="32">
        <v>302</v>
      </c>
      <c r="G77" s="32">
        <v>525</v>
      </c>
    </row>
    <row r="78" spans="1:7" ht="15.75" thickBot="1" x14ac:dyDescent="0.3">
      <c r="A78" s="30" t="s">
        <v>126</v>
      </c>
      <c r="B78" s="32">
        <f>C78+D78+E78+F78+G78</f>
        <v>8367</v>
      </c>
      <c r="C78" s="32">
        <v>0</v>
      </c>
      <c r="D78" s="32">
        <v>328</v>
      </c>
      <c r="E78" s="32">
        <v>2089</v>
      </c>
      <c r="F78" s="32">
        <v>2932</v>
      </c>
      <c r="G78" s="32">
        <v>3018</v>
      </c>
    </row>
    <row r="79" spans="1:7" ht="15.75" thickBot="1" x14ac:dyDescent="0.3">
      <c r="A79" s="30" t="s">
        <v>127</v>
      </c>
      <c r="B79" s="31">
        <f t="shared" ref="B79:G79" si="18">B80+B81+B82+B83+B84</f>
        <v>98924</v>
      </c>
      <c r="C79" s="31">
        <f t="shared" si="18"/>
        <v>3</v>
      </c>
      <c r="D79" s="31">
        <f t="shared" si="18"/>
        <v>6688</v>
      </c>
      <c r="E79" s="31">
        <f t="shared" si="18"/>
        <v>6195</v>
      </c>
      <c r="F79" s="31">
        <f t="shared" si="18"/>
        <v>53959</v>
      </c>
      <c r="G79" s="31">
        <f t="shared" si="18"/>
        <v>32079</v>
      </c>
    </row>
    <row r="80" spans="1:7" ht="15.75" thickBot="1" x14ac:dyDescent="0.3">
      <c r="A80" s="30" t="s">
        <v>87</v>
      </c>
      <c r="B80" s="32">
        <f>C80+D80+E80+F80+G80</f>
        <v>21105</v>
      </c>
      <c r="C80" s="32">
        <v>2</v>
      </c>
      <c r="D80" s="32">
        <v>1348</v>
      </c>
      <c r="E80" s="32">
        <v>1189</v>
      </c>
      <c r="F80" s="32">
        <v>10722</v>
      </c>
      <c r="G80" s="32">
        <v>7844</v>
      </c>
    </row>
    <row r="81" spans="1:7" ht="15.75" thickBot="1" x14ac:dyDescent="0.3">
      <c r="A81" s="30" t="s">
        <v>88</v>
      </c>
      <c r="B81" s="32">
        <f>C81+D81+E81+F81+G81</f>
        <v>24466</v>
      </c>
      <c r="C81" s="32">
        <v>1</v>
      </c>
      <c r="D81" s="32">
        <v>1687</v>
      </c>
      <c r="E81" s="32">
        <v>1315</v>
      </c>
      <c r="F81" s="32">
        <v>14572</v>
      </c>
      <c r="G81" s="32">
        <v>6891</v>
      </c>
    </row>
    <row r="82" spans="1:7" ht="15.75" thickBot="1" x14ac:dyDescent="0.3">
      <c r="A82" s="30" t="s">
        <v>89</v>
      </c>
      <c r="B82" s="32">
        <f>C82+D82+E82+F82+G82</f>
        <v>21878</v>
      </c>
      <c r="C82" s="32">
        <v>0</v>
      </c>
      <c r="D82" s="32">
        <v>1611</v>
      </c>
      <c r="E82" s="32">
        <v>1468</v>
      </c>
      <c r="F82" s="32">
        <v>12026</v>
      </c>
      <c r="G82" s="32">
        <v>6773</v>
      </c>
    </row>
    <row r="83" spans="1:7" ht="15.75" thickBot="1" x14ac:dyDescent="0.3">
      <c r="A83" s="30" t="s">
        <v>90</v>
      </c>
      <c r="B83" s="32">
        <f>C83+D83+E83+F83+G83</f>
        <v>22162</v>
      </c>
      <c r="C83" s="32">
        <v>0</v>
      </c>
      <c r="D83" s="32">
        <v>1477</v>
      </c>
      <c r="E83" s="32">
        <v>1437</v>
      </c>
      <c r="F83" s="32">
        <v>11567</v>
      </c>
      <c r="G83" s="32">
        <v>7681</v>
      </c>
    </row>
    <row r="84" spans="1:7" ht="15.75" thickBot="1" x14ac:dyDescent="0.3">
      <c r="A84" s="30" t="s">
        <v>91</v>
      </c>
      <c r="B84" s="32">
        <f>C84+D84+E84+F84+G84</f>
        <v>9313</v>
      </c>
      <c r="C84" s="32">
        <v>0</v>
      </c>
      <c r="D84" s="32">
        <v>565</v>
      </c>
      <c r="E84" s="32">
        <v>786</v>
      </c>
      <c r="F84" s="32">
        <v>5072</v>
      </c>
      <c r="G84" s="32">
        <v>2890</v>
      </c>
    </row>
    <row r="85" spans="1:7" ht="15.75" thickBot="1" x14ac:dyDescent="0.3">
      <c r="A85" s="30" t="s">
        <v>128</v>
      </c>
      <c r="B85" s="31">
        <f t="shared" ref="B85:G85" si="19">B86+B87+B88+B89+B90</f>
        <v>95759</v>
      </c>
      <c r="C85" s="31">
        <f t="shared" si="19"/>
        <v>7</v>
      </c>
      <c r="D85" s="31">
        <f t="shared" si="19"/>
        <v>4007</v>
      </c>
      <c r="E85" s="31">
        <f t="shared" si="19"/>
        <v>8696</v>
      </c>
      <c r="F85" s="31">
        <f t="shared" si="19"/>
        <v>51329</v>
      </c>
      <c r="G85" s="31">
        <f t="shared" si="19"/>
        <v>31720</v>
      </c>
    </row>
    <row r="86" spans="1:7" ht="15.75" thickBot="1" x14ac:dyDescent="0.3">
      <c r="A86" s="30" t="s">
        <v>93</v>
      </c>
      <c r="B86" s="32">
        <f>C86+D86+E86+F86+G86</f>
        <v>15439</v>
      </c>
      <c r="C86" s="32">
        <v>0</v>
      </c>
      <c r="D86" s="32">
        <v>590</v>
      </c>
      <c r="E86" s="32">
        <v>1803</v>
      </c>
      <c r="F86" s="32">
        <v>7282</v>
      </c>
      <c r="G86" s="32">
        <v>5764</v>
      </c>
    </row>
    <row r="87" spans="1:7" ht="15.75" thickBot="1" x14ac:dyDescent="0.3">
      <c r="A87" s="30" t="s">
        <v>94</v>
      </c>
      <c r="B87" s="32">
        <f>C87+D87+E87+F87+G87</f>
        <v>19370</v>
      </c>
      <c r="C87" s="32">
        <v>0</v>
      </c>
      <c r="D87" s="32">
        <v>708</v>
      </c>
      <c r="E87" s="32">
        <v>1952</v>
      </c>
      <c r="F87" s="32">
        <v>9046</v>
      </c>
      <c r="G87" s="32">
        <v>7664</v>
      </c>
    </row>
    <row r="88" spans="1:7" ht="15.75" thickBot="1" x14ac:dyDescent="0.3">
      <c r="A88" s="30" t="s">
        <v>95</v>
      </c>
      <c r="B88" s="32">
        <f>C88+D88+E88+F88+G88</f>
        <v>32163</v>
      </c>
      <c r="C88" s="32">
        <v>0</v>
      </c>
      <c r="D88" s="32">
        <v>1311</v>
      </c>
      <c r="E88" s="32">
        <v>2101</v>
      </c>
      <c r="F88" s="32">
        <v>19639</v>
      </c>
      <c r="G88" s="32">
        <v>9112</v>
      </c>
    </row>
    <row r="89" spans="1:7" ht="15.75" thickBot="1" x14ac:dyDescent="0.3">
      <c r="A89" s="30" t="s">
        <v>96</v>
      </c>
      <c r="B89" s="32">
        <f>C89+D89+E89+F89+G89</f>
        <v>24297</v>
      </c>
      <c r="C89" s="32">
        <v>7</v>
      </c>
      <c r="D89" s="32">
        <v>1069</v>
      </c>
      <c r="E89" s="32">
        <v>2249</v>
      </c>
      <c r="F89" s="32">
        <v>13633</v>
      </c>
      <c r="G89" s="32">
        <v>7339</v>
      </c>
    </row>
    <row r="90" spans="1:7" ht="15.75" thickBot="1" x14ac:dyDescent="0.3">
      <c r="A90" s="30" t="s">
        <v>97</v>
      </c>
      <c r="B90" s="32">
        <f>C90+D90+E90+F90+G90</f>
        <v>4490</v>
      </c>
      <c r="C90" s="32">
        <v>0</v>
      </c>
      <c r="D90" s="32">
        <v>329</v>
      </c>
      <c r="E90" s="32">
        <v>591</v>
      </c>
      <c r="F90" s="32">
        <v>1729</v>
      </c>
      <c r="G90" s="32">
        <v>1841</v>
      </c>
    </row>
    <row r="91" spans="1:7" ht="15.75" thickBot="1" x14ac:dyDescent="0.3">
      <c r="A91" s="30" t="s">
        <v>129</v>
      </c>
      <c r="B91" s="31">
        <f t="shared" ref="B91:G91" si="20">B92+B93+B94+B95</f>
        <v>80573</v>
      </c>
      <c r="C91" s="31">
        <f t="shared" si="20"/>
        <v>96</v>
      </c>
      <c r="D91" s="31">
        <f t="shared" si="20"/>
        <v>3940</v>
      </c>
      <c r="E91" s="31">
        <f t="shared" si="20"/>
        <v>3163</v>
      </c>
      <c r="F91" s="31">
        <f t="shared" si="20"/>
        <v>43556</v>
      </c>
      <c r="G91" s="31">
        <f t="shared" si="20"/>
        <v>29818</v>
      </c>
    </row>
    <row r="92" spans="1:7" ht="15.75" thickBot="1" x14ac:dyDescent="0.3">
      <c r="A92" s="30" t="s">
        <v>99</v>
      </c>
      <c r="B92" s="32">
        <f>C92+D92+E92+F92+G92</f>
        <v>31663</v>
      </c>
      <c r="C92" s="32">
        <v>58</v>
      </c>
      <c r="D92" s="32">
        <v>1428</v>
      </c>
      <c r="E92" s="32">
        <v>1197</v>
      </c>
      <c r="F92" s="32">
        <v>16719</v>
      </c>
      <c r="G92" s="32">
        <v>12261</v>
      </c>
    </row>
    <row r="93" spans="1:7" ht="15.75" thickBot="1" x14ac:dyDescent="0.3">
      <c r="A93" s="30" t="s">
        <v>100</v>
      </c>
      <c r="B93" s="32">
        <f>C93+D93+E93+F93+G93</f>
        <v>10172</v>
      </c>
      <c r="C93" s="32">
        <v>2</v>
      </c>
      <c r="D93" s="32">
        <v>414</v>
      </c>
      <c r="E93" s="32">
        <v>427</v>
      </c>
      <c r="F93" s="32">
        <v>5170</v>
      </c>
      <c r="G93" s="32">
        <v>4159</v>
      </c>
    </row>
    <row r="94" spans="1:7" ht="15.75" thickBot="1" x14ac:dyDescent="0.3">
      <c r="A94" s="30" t="s">
        <v>101</v>
      </c>
      <c r="B94" s="32">
        <f>C94+D94+E94+F94+G94</f>
        <v>7490</v>
      </c>
      <c r="C94" s="32">
        <v>2</v>
      </c>
      <c r="D94" s="32">
        <v>374</v>
      </c>
      <c r="E94" s="32">
        <v>398</v>
      </c>
      <c r="F94" s="32">
        <v>4018</v>
      </c>
      <c r="G94" s="32">
        <v>2698</v>
      </c>
    </row>
    <row r="95" spans="1:7" x14ac:dyDescent="0.25">
      <c r="A95" s="30" t="s">
        <v>102</v>
      </c>
      <c r="B95" s="32">
        <f>C95+D95+E95+F95+G95</f>
        <v>31248</v>
      </c>
      <c r="C95" s="32">
        <v>34</v>
      </c>
      <c r="D95" s="32">
        <v>1724</v>
      </c>
      <c r="E95" s="32">
        <v>1141</v>
      </c>
      <c r="F95" s="32">
        <v>17649</v>
      </c>
      <c r="G95" s="32">
        <v>10700</v>
      </c>
    </row>
    <row r="96" spans="1:7" x14ac:dyDescent="0.25">
      <c r="A96" s="35" t="s">
        <v>9</v>
      </c>
      <c r="B96" s="36">
        <f>SUM(C96:G96)</f>
        <v>1396296</v>
      </c>
      <c r="C96" s="37">
        <f>C4+C11+C14+C18+C25+C30+C37+C42+C48+C54+C61+C67+C73+C79+C85+C91</f>
        <v>446</v>
      </c>
      <c r="D96" s="37">
        <f>D4+D11+D14+D18+D25+D30+D37+D42+D48+D54+D61+D67+D73+D79+D85+D91</f>
        <v>79428</v>
      </c>
      <c r="E96" s="37">
        <f>E4+E11+E14+E18+E25+E30+E37+E42+E48+E54+E61+E67+E73+E79+E85+E91</f>
        <v>100534</v>
      </c>
      <c r="F96" s="37">
        <f>F4+F11+F14+F18+F25+F30+F37+F42+F48+F54+F61+F67+F73+F79+F85+F91</f>
        <v>773852</v>
      </c>
      <c r="G96" s="37">
        <f>G4+G11+G14+G18+G25+G30+G37+G42+G48+G54+G61+G67+G73+G79+G85+G91</f>
        <v>442036</v>
      </c>
    </row>
  </sheetData>
  <mergeCells count="4">
    <mergeCell ref="A1:G1"/>
    <mergeCell ref="A2:A3"/>
    <mergeCell ref="B2:B3"/>
    <mergeCell ref="C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S55" sqref="S55"/>
    </sheetView>
  </sheetViews>
  <sheetFormatPr defaultRowHeight="15" x14ac:dyDescent="0.25"/>
  <cols>
    <col min="1" max="1" width="24" style="38" customWidth="1"/>
    <col min="2" max="2" width="10.42578125" style="22" customWidth="1"/>
    <col min="3" max="7" width="10.85546875" style="22" customWidth="1"/>
    <col min="8" max="16384" width="9.140625" style="10"/>
  </cols>
  <sheetData>
    <row r="1" spans="1:7" ht="21" customHeight="1" x14ac:dyDescent="0.25">
      <c r="A1" s="65" t="s">
        <v>133</v>
      </c>
      <c r="B1" s="66"/>
      <c r="C1" s="66"/>
      <c r="D1" s="66"/>
      <c r="E1" s="66"/>
      <c r="F1" s="66"/>
      <c r="G1" s="66"/>
    </row>
    <row r="2" spans="1:7" x14ac:dyDescent="0.25">
      <c r="A2" s="67" t="s">
        <v>105</v>
      </c>
      <c r="B2" s="69" t="s">
        <v>2</v>
      </c>
      <c r="C2" s="71" t="s">
        <v>106</v>
      </c>
      <c r="D2" s="72"/>
      <c r="E2" s="72"/>
      <c r="F2" s="72"/>
      <c r="G2" s="73"/>
    </row>
    <row r="3" spans="1:7" ht="15.75" thickBot="1" x14ac:dyDescent="0.3">
      <c r="A3" s="68"/>
      <c r="B3" s="70"/>
      <c r="C3" s="29" t="s">
        <v>107</v>
      </c>
      <c r="D3" s="29" t="s">
        <v>108</v>
      </c>
      <c r="E3" s="29" t="s">
        <v>109</v>
      </c>
      <c r="F3" s="29" t="s">
        <v>110</v>
      </c>
      <c r="G3" s="29" t="s">
        <v>111</v>
      </c>
    </row>
    <row r="4" spans="1:7" ht="15.75" thickBot="1" x14ac:dyDescent="0.3">
      <c r="A4" s="30" t="s">
        <v>112</v>
      </c>
      <c r="B4" s="31">
        <f t="shared" ref="B4:G4" si="0">B5+B6+B7+B8+B9+B10</f>
        <v>101234</v>
      </c>
      <c r="C4" s="31">
        <f t="shared" si="0"/>
        <v>8</v>
      </c>
      <c r="D4" s="31">
        <f t="shared" si="0"/>
        <v>5083</v>
      </c>
      <c r="E4" s="31">
        <f t="shared" si="0"/>
        <v>6006</v>
      </c>
      <c r="F4" s="31">
        <f t="shared" si="0"/>
        <v>55988</v>
      </c>
      <c r="G4" s="31">
        <f t="shared" si="0"/>
        <v>34149</v>
      </c>
    </row>
    <row r="5" spans="1:7" ht="15.75" thickBot="1" x14ac:dyDescent="0.3">
      <c r="A5" s="30" t="s">
        <v>17</v>
      </c>
      <c r="B5" s="32">
        <f t="shared" ref="B5:B10" si="1">C5+D5+E5+F5+G5</f>
        <v>23186</v>
      </c>
      <c r="C5" s="32">
        <v>8</v>
      </c>
      <c r="D5" s="32">
        <v>1335</v>
      </c>
      <c r="E5" s="32">
        <v>1087</v>
      </c>
      <c r="F5" s="32">
        <v>12967</v>
      </c>
      <c r="G5" s="32">
        <v>7789</v>
      </c>
    </row>
    <row r="6" spans="1:7" ht="15.75" thickBot="1" x14ac:dyDescent="0.3">
      <c r="A6" s="30" t="s">
        <v>18</v>
      </c>
      <c r="B6" s="32">
        <f t="shared" si="1"/>
        <v>17991</v>
      </c>
      <c r="C6" s="32">
        <f>'[1]XAA-1 БАГААР ШИВЭХ'!L13</f>
        <v>0</v>
      </c>
      <c r="D6" s="32">
        <v>547</v>
      </c>
      <c r="E6" s="32">
        <v>1065</v>
      </c>
      <c r="F6" s="32">
        <v>8904</v>
      </c>
      <c r="G6" s="32">
        <v>7475</v>
      </c>
    </row>
    <row r="7" spans="1:7" ht="15.75" thickBot="1" x14ac:dyDescent="0.3">
      <c r="A7" s="30" t="s">
        <v>19</v>
      </c>
      <c r="B7" s="32">
        <f t="shared" si="1"/>
        <v>25223</v>
      </c>
      <c r="C7" s="32">
        <f>'[1]XAA-1 БАГААР ШИВЭХ'!L17</f>
        <v>0</v>
      </c>
      <c r="D7" s="32">
        <v>849</v>
      </c>
      <c r="E7" s="32">
        <v>1801</v>
      </c>
      <c r="F7" s="32">
        <v>13780</v>
      </c>
      <c r="G7" s="32">
        <v>8793</v>
      </c>
    </row>
    <row r="8" spans="1:7" ht="15.75" thickBot="1" x14ac:dyDescent="0.3">
      <c r="A8" s="30" t="s">
        <v>20</v>
      </c>
      <c r="B8" s="32">
        <f t="shared" si="1"/>
        <v>16785</v>
      </c>
      <c r="C8" s="32">
        <f>'[1]XAA-1 БАГААР ШИВЭХ'!L21</f>
        <v>0</v>
      </c>
      <c r="D8" s="32">
        <v>1103</v>
      </c>
      <c r="E8" s="32">
        <v>1009</v>
      </c>
      <c r="F8" s="32">
        <v>9619</v>
      </c>
      <c r="G8" s="32">
        <v>5054</v>
      </c>
    </row>
    <row r="9" spans="1:7" ht="15.75" thickBot="1" x14ac:dyDescent="0.3">
      <c r="A9" s="30" t="s">
        <v>21</v>
      </c>
      <c r="B9" s="32">
        <f t="shared" si="1"/>
        <v>13733</v>
      </c>
      <c r="C9" s="32">
        <f>'[1]XAA-1 БАГААР ШИВЭХ'!L25</f>
        <v>0</v>
      </c>
      <c r="D9" s="32">
        <v>980</v>
      </c>
      <c r="E9" s="32">
        <v>724</v>
      </c>
      <c r="F9" s="32">
        <v>8563</v>
      </c>
      <c r="G9" s="32">
        <v>3466</v>
      </c>
    </row>
    <row r="10" spans="1:7" ht="15.75" thickBot="1" x14ac:dyDescent="0.3">
      <c r="A10" s="30" t="s">
        <v>22</v>
      </c>
      <c r="B10" s="32">
        <f t="shared" si="1"/>
        <v>4316</v>
      </c>
      <c r="C10" s="32">
        <f>'[1]XAA-1 БАГААР ШИВЭХ'!L29</f>
        <v>0</v>
      </c>
      <c r="D10" s="32">
        <v>269</v>
      </c>
      <c r="E10" s="32">
        <v>320</v>
      </c>
      <c r="F10" s="32">
        <v>2155</v>
      </c>
      <c r="G10" s="32">
        <v>1572</v>
      </c>
    </row>
    <row r="11" spans="1:7" ht="15.75" thickBot="1" x14ac:dyDescent="0.3">
      <c r="A11" s="30" t="s">
        <v>113</v>
      </c>
      <c r="B11" s="31">
        <f t="shared" ref="B11:G11" si="2">B12+B13</f>
        <v>46577</v>
      </c>
      <c r="C11" s="31">
        <f t="shared" si="2"/>
        <v>95</v>
      </c>
      <c r="D11" s="31">
        <f t="shared" si="2"/>
        <v>2111</v>
      </c>
      <c r="E11" s="31">
        <f t="shared" si="2"/>
        <v>3088</v>
      </c>
      <c r="F11" s="31">
        <f t="shared" si="2"/>
        <v>24218</v>
      </c>
      <c r="G11" s="31">
        <f t="shared" si="2"/>
        <v>17065</v>
      </c>
    </row>
    <row r="12" spans="1:7" ht="15.75" thickBot="1" x14ac:dyDescent="0.3">
      <c r="A12" s="30" t="s">
        <v>23</v>
      </c>
      <c r="B12" s="47">
        <f>C12+D12+E12+F12+G12</f>
        <v>2580</v>
      </c>
      <c r="C12" s="47">
        <v>0</v>
      </c>
      <c r="D12" s="47">
        <v>60</v>
      </c>
      <c r="E12" s="47">
        <v>291</v>
      </c>
      <c r="F12" s="47">
        <v>1077</v>
      </c>
      <c r="G12" s="47">
        <v>1152</v>
      </c>
    </row>
    <row r="13" spans="1:7" ht="15.75" thickBot="1" x14ac:dyDescent="0.3">
      <c r="A13" s="30" t="s">
        <v>24</v>
      </c>
      <c r="B13" s="32">
        <f>C13+D13+E13+F13+G13</f>
        <v>43997</v>
      </c>
      <c r="C13" s="32">
        <v>95</v>
      </c>
      <c r="D13" s="32">
        <v>2051</v>
      </c>
      <c r="E13" s="32">
        <v>2797</v>
      </c>
      <c r="F13" s="32">
        <v>23141</v>
      </c>
      <c r="G13" s="32">
        <v>15913</v>
      </c>
    </row>
    <row r="14" spans="1:7" ht="15.75" thickBot="1" x14ac:dyDescent="0.3">
      <c r="A14" s="30" t="s">
        <v>114</v>
      </c>
      <c r="B14" s="31">
        <f t="shared" ref="B14:G14" si="3">B16+B15+B17</f>
        <v>36190</v>
      </c>
      <c r="C14" s="31">
        <f t="shared" si="3"/>
        <v>0</v>
      </c>
      <c r="D14" s="31">
        <f t="shared" si="3"/>
        <v>2276</v>
      </c>
      <c r="E14" s="31">
        <f t="shared" si="3"/>
        <v>4704</v>
      </c>
      <c r="F14" s="31">
        <f t="shared" si="3"/>
        <v>16977</v>
      </c>
      <c r="G14" s="31">
        <f t="shared" si="3"/>
        <v>12233</v>
      </c>
    </row>
    <row r="15" spans="1:7" ht="15.75" thickBot="1" x14ac:dyDescent="0.3">
      <c r="A15" s="30" t="s">
        <v>26</v>
      </c>
      <c r="B15" s="32">
        <f>C15+D15+E15+F15+G15</f>
        <v>14621</v>
      </c>
      <c r="C15" s="32">
        <v>0</v>
      </c>
      <c r="D15" s="32">
        <v>981</v>
      </c>
      <c r="E15" s="32">
        <v>2025</v>
      </c>
      <c r="F15" s="32">
        <v>6888</v>
      </c>
      <c r="G15" s="32">
        <v>4727</v>
      </c>
    </row>
    <row r="16" spans="1:7" ht="15.75" thickBot="1" x14ac:dyDescent="0.3">
      <c r="A16" s="30" t="s">
        <v>27</v>
      </c>
      <c r="B16" s="32">
        <f>C16+D16+E16+F16+G16</f>
        <v>18095</v>
      </c>
      <c r="C16" s="32">
        <v>0</v>
      </c>
      <c r="D16" s="32">
        <v>1044</v>
      </c>
      <c r="E16" s="32">
        <v>2045</v>
      </c>
      <c r="F16" s="32">
        <v>8652</v>
      </c>
      <c r="G16" s="32">
        <v>6354</v>
      </c>
    </row>
    <row r="17" spans="1:7" ht="15.75" thickBot="1" x14ac:dyDescent="0.3">
      <c r="A17" s="30" t="s">
        <v>28</v>
      </c>
      <c r="B17" s="32">
        <f>C17+D17+E17+F17+G17</f>
        <v>3474</v>
      </c>
      <c r="C17" s="32">
        <v>0</v>
      </c>
      <c r="D17" s="32">
        <v>251</v>
      </c>
      <c r="E17" s="32">
        <v>634</v>
      </c>
      <c r="F17" s="32">
        <v>1437</v>
      </c>
      <c r="G17" s="32">
        <v>1152</v>
      </c>
    </row>
    <row r="18" spans="1:7" ht="15.75" thickBot="1" x14ac:dyDescent="0.3">
      <c r="A18" s="30" t="s">
        <v>115</v>
      </c>
      <c r="B18" s="31">
        <f t="shared" ref="B18:G18" si="4">B19+B20+B21+B22+B23+B24</f>
        <v>27071</v>
      </c>
      <c r="C18" s="31">
        <f t="shared" si="4"/>
        <v>0</v>
      </c>
      <c r="D18" s="31">
        <f t="shared" si="4"/>
        <v>1238</v>
      </c>
      <c r="E18" s="31">
        <f t="shared" si="4"/>
        <v>2542</v>
      </c>
      <c r="F18" s="31">
        <f t="shared" si="4"/>
        <v>14783</v>
      </c>
      <c r="G18" s="31">
        <f t="shared" si="4"/>
        <v>8508</v>
      </c>
    </row>
    <row r="19" spans="1:7" ht="15.75" thickBot="1" x14ac:dyDescent="0.3">
      <c r="A19" s="30" t="s">
        <v>30</v>
      </c>
      <c r="B19" s="32">
        <f t="shared" ref="B19:B24" si="5">C19+D19+E19+F19+G19</f>
        <v>6621</v>
      </c>
      <c r="C19" s="32">
        <f>'[1]XAA-1 БАГААР ШИВЭХ'!L65</f>
        <v>0</v>
      </c>
      <c r="D19" s="32">
        <v>314</v>
      </c>
      <c r="E19" s="32">
        <v>682</v>
      </c>
      <c r="F19" s="32">
        <v>3538</v>
      </c>
      <c r="G19" s="32">
        <v>2087</v>
      </c>
    </row>
    <row r="20" spans="1:7" ht="15.75" thickBot="1" x14ac:dyDescent="0.3">
      <c r="A20" s="30" t="s">
        <v>31</v>
      </c>
      <c r="B20" s="32">
        <f t="shared" si="5"/>
        <v>2808</v>
      </c>
      <c r="C20" s="32">
        <v>0</v>
      </c>
      <c r="D20" s="32">
        <v>152</v>
      </c>
      <c r="E20" s="32">
        <v>207</v>
      </c>
      <c r="F20" s="32">
        <v>1733</v>
      </c>
      <c r="G20" s="32">
        <v>716</v>
      </c>
    </row>
    <row r="21" spans="1:7" ht="15.75" thickBot="1" x14ac:dyDescent="0.3">
      <c r="A21" s="30" t="s">
        <v>32</v>
      </c>
      <c r="B21" s="32">
        <f t="shared" si="5"/>
        <v>927</v>
      </c>
      <c r="C21" s="32">
        <f>'[1]XAA-1 БАГААР ШИВЭХ'!L73</f>
        <v>0</v>
      </c>
      <c r="D21" s="32">
        <v>62</v>
      </c>
      <c r="E21" s="32">
        <v>86</v>
      </c>
      <c r="F21" s="32">
        <v>469</v>
      </c>
      <c r="G21" s="32">
        <v>310</v>
      </c>
    </row>
    <row r="22" spans="1:7" ht="15.75" thickBot="1" x14ac:dyDescent="0.3">
      <c r="A22" s="30" t="s">
        <v>33</v>
      </c>
      <c r="B22" s="32">
        <f t="shared" si="5"/>
        <v>5497</v>
      </c>
      <c r="C22" s="32">
        <f>'[1]XAA-1 БАГААР ШИВЭХ'!L77</f>
        <v>0</v>
      </c>
      <c r="D22" s="32">
        <v>230</v>
      </c>
      <c r="E22" s="32">
        <v>517</v>
      </c>
      <c r="F22" s="32">
        <v>2671</v>
      </c>
      <c r="G22" s="32">
        <v>2079</v>
      </c>
    </row>
    <row r="23" spans="1:7" ht="15.75" thickBot="1" x14ac:dyDescent="0.3">
      <c r="A23" s="30" t="s">
        <v>34</v>
      </c>
      <c r="B23" s="32">
        <f t="shared" si="5"/>
        <v>3115</v>
      </c>
      <c r="C23" s="32">
        <f>'[1]XAA-1 БАГААР ШИВЭХ'!L81</f>
        <v>0</v>
      </c>
      <c r="D23" s="32">
        <v>132</v>
      </c>
      <c r="E23" s="32">
        <v>232</v>
      </c>
      <c r="F23" s="32">
        <v>2213</v>
      </c>
      <c r="G23" s="32">
        <v>538</v>
      </c>
    </row>
    <row r="24" spans="1:7" ht="15.75" thickBot="1" x14ac:dyDescent="0.3">
      <c r="A24" s="30" t="s">
        <v>35</v>
      </c>
      <c r="B24" s="32">
        <f t="shared" si="5"/>
        <v>8103</v>
      </c>
      <c r="C24" s="32">
        <f>'[1]XAA-1 БАГААР ШИВЭХ'!L85</f>
        <v>0</v>
      </c>
      <c r="D24" s="32">
        <v>348</v>
      </c>
      <c r="E24" s="32">
        <v>818</v>
      </c>
      <c r="F24" s="32">
        <v>4159</v>
      </c>
      <c r="G24" s="32">
        <v>2778</v>
      </c>
    </row>
    <row r="25" spans="1:7" ht="15.75" thickBot="1" x14ac:dyDescent="0.3">
      <c r="A25" s="30" t="s">
        <v>116</v>
      </c>
      <c r="B25" s="31">
        <f t="shared" ref="B25:G25" si="6">B26+B27+B28+B29</f>
        <v>118308</v>
      </c>
      <c r="C25" s="31">
        <f t="shared" si="6"/>
        <v>78</v>
      </c>
      <c r="D25" s="31">
        <f t="shared" si="6"/>
        <v>4675</v>
      </c>
      <c r="E25" s="31">
        <f t="shared" si="6"/>
        <v>7047</v>
      </c>
      <c r="F25" s="31">
        <f t="shared" si="6"/>
        <v>65843</v>
      </c>
      <c r="G25" s="31">
        <f t="shared" si="6"/>
        <v>40665</v>
      </c>
    </row>
    <row r="26" spans="1:7" ht="15.75" thickBot="1" x14ac:dyDescent="0.3">
      <c r="A26" s="30" t="s">
        <v>37</v>
      </c>
      <c r="B26" s="32">
        <f>C26+D26+E26+F26+G26</f>
        <v>28368</v>
      </c>
      <c r="C26" s="32">
        <v>16</v>
      </c>
      <c r="D26" s="32">
        <v>1654</v>
      </c>
      <c r="E26" s="32">
        <v>1610</v>
      </c>
      <c r="F26" s="32">
        <v>14937</v>
      </c>
      <c r="G26" s="32">
        <v>10151</v>
      </c>
    </row>
    <row r="27" spans="1:7" ht="15.75" thickBot="1" x14ac:dyDescent="0.3">
      <c r="A27" s="30" t="s">
        <v>38</v>
      </c>
      <c r="B27" s="32">
        <f>C27+D27+E27+F27+G27</f>
        <v>26635</v>
      </c>
      <c r="C27" s="32">
        <v>31</v>
      </c>
      <c r="D27" s="32">
        <v>928</v>
      </c>
      <c r="E27" s="32">
        <v>1775</v>
      </c>
      <c r="F27" s="32">
        <v>14458</v>
      </c>
      <c r="G27" s="32">
        <v>9443</v>
      </c>
    </row>
    <row r="28" spans="1:7" ht="15.75" thickBot="1" x14ac:dyDescent="0.3">
      <c r="A28" s="30" t="s">
        <v>39</v>
      </c>
      <c r="B28" s="32">
        <f>C28+D28+E28+F28+G28</f>
        <v>54346</v>
      </c>
      <c r="C28" s="32">
        <v>31</v>
      </c>
      <c r="D28" s="32">
        <v>1799</v>
      </c>
      <c r="E28" s="32">
        <v>3115</v>
      </c>
      <c r="F28" s="32">
        <v>32278</v>
      </c>
      <c r="G28" s="32">
        <v>17123</v>
      </c>
    </row>
    <row r="29" spans="1:7" ht="15.75" thickBot="1" x14ac:dyDescent="0.3">
      <c r="A29" s="30" t="s">
        <v>40</v>
      </c>
      <c r="B29" s="32">
        <f>C29+D29+E29+F29+G29</f>
        <v>8959</v>
      </c>
      <c r="C29" s="32">
        <v>0</v>
      </c>
      <c r="D29" s="32">
        <v>294</v>
      </c>
      <c r="E29" s="32">
        <v>547</v>
      </c>
      <c r="F29" s="32">
        <v>4170</v>
      </c>
      <c r="G29" s="32">
        <v>3948</v>
      </c>
    </row>
    <row r="30" spans="1:7" ht="15.75" thickBot="1" x14ac:dyDescent="0.3">
      <c r="A30" s="30" t="s">
        <v>117</v>
      </c>
      <c r="B30" s="31">
        <f t="shared" ref="B30:G30" si="7">B31+B32+B33+B34+B35+B36</f>
        <v>137485</v>
      </c>
      <c r="C30" s="31">
        <f t="shared" si="7"/>
        <v>36</v>
      </c>
      <c r="D30" s="31">
        <f t="shared" si="7"/>
        <v>6395</v>
      </c>
      <c r="E30" s="31">
        <f t="shared" si="7"/>
        <v>4966</v>
      </c>
      <c r="F30" s="31">
        <f t="shared" si="7"/>
        <v>80864</v>
      </c>
      <c r="G30" s="31">
        <f t="shared" si="7"/>
        <v>45224</v>
      </c>
    </row>
    <row r="31" spans="1:7" ht="15.75" thickBot="1" x14ac:dyDescent="0.3">
      <c r="A31" s="30" t="s">
        <v>41</v>
      </c>
      <c r="B31" s="32">
        <f t="shared" ref="B31:B36" si="8">C31+D31+E31+F31+G31</f>
        <v>31867</v>
      </c>
      <c r="C31" s="32">
        <v>13</v>
      </c>
      <c r="D31" s="32">
        <v>1445</v>
      </c>
      <c r="E31" s="32">
        <v>779</v>
      </c>
      <c r="F31" s="32">
        <v>20754</v>
      </c>
      <c r="G31" s="32">
        <v>8876</v>
      </c>
    </row>
    <row r="32" spans="1:7" ht="15.75" thickBot="1" x14ac:dyDescent="0.3">
      <c r="A32" s="30" t="s">
        <v>42</v>
      </c>
      <c r="B32" s="32">
        <f t="shared" si="8"/>
        <v>25411</v>
      </c>
      <c r="C32" s="32">
        <v>1</v>
      </c>
      <c r="D32" s="32">
        <v>1346</v>
      </c>
      <c r="E32" s="32">
        <v>865</v>
      </c>
      <c r="F32" s="32">
        <v>14580</v>
      </c>
      <c r="G32" s="32">
        <v>8619</v>
      </c>
    </row>
    <row r="33" spans="1:7" ht="15.75" thickBot="1" x14ac:dyDescent="0.3">
      <c r="A33" s="30" t="s">
        <v>43</v>
      </c>
      <c r="B33" s="32">
        <f t="shared" si="8"/>
        <v>28352</v>
      </c>
      <c r="C33" s="32">
        <v>2</v>
      </c>
      <c r="D33" s="32">
        <v>1286</v>
      </c>
      <c r="E33" s="32">
        <v>1074</v>
      </c>
      <c r="F33" s="32">
        <v>16143</v>
      </c>
      <c r="G33" s="32">
        <v>9847</v>
      </c>
    </row>
    <row r="34" spans="1:7" ht="15.75" thickBot="1" x14ac:dyDescent="0.3">
      <c r="A34" s="30" t="s">
        <v>44</v>
      </c>
      <c r="B34" s="32">
        <f t="shared" si="8"/>
        <v>19365</v>
      </c>
      <c r="C34" s="32">
        <v>3</v>
      </c>
      <c r="D34" s="32">
        <v>769</v>
      </c>
      <c r="E34" s="32">
        <v>715</v>
      </c>
      <c r="F34" s="32">
        <v>11885</v>
      </c>
      <c r="G34" s="32">
        <v>5993</v>
      </c>
    </row>
    <row r="35" spans="1:7" ht="15.75" thickBot="1" x14ac:dyDescent="0.3">
      <c r="A35" s="30" t="s">
        <v>45</v>
      </c>
      <c r="B35" s="32">
        <f t="shared" si="8"/>
        <v>24796</v>
      </c>
      <c r="C35" s="32">
        <v>17</v>
      </c>
      <c r="D35" s="32">
        <v>1310</v>
      </c>
      <c r="E35" s="32">
        <v>1125</v>
      </c>
      <c r="F35" s="32">
        <v>13173</v>
      </c>
      <c r="G35" s="32">
        <v>9171</v>
      </c>
    </row>
    <row r="36" spans="1:7" ht="15.75" thickBot="1" x14ac:dyDescent="0.3">
      <c r="A36" s="30" t="s">
        <v>46</v>
      </c>
      <c r="B36" s="32">
        <f t="shared" si="8"/>
        <v>7694</v>
      </c>
      <c r="C36" s="32">
        <v>0</v>
      </c>
      <c r="D36" s="32">
        <v>239</v>
      </c>
      <c r="E36" s="32">
        <v>408</v>
      </c>
      <c r="F36" s="32">
        <v>4329</v>
      </c>
      <c r="G36" s="32">
        <v>2718</v>
      </c>
    </row>
    <row r="37" spans="1:7" ht="15.75" thickBot="1" x14ac:dyDescent="0.3">
      <c r="A37" s="30" t="s">
        <v>118</v>
      </c>
      <c r="B37" s="31">
        <f t="shared" ref="B37:G37" si="9">B38+B39+B40+B41</f>
        <v>96648</v>
      </c>
      <c r="C37" s="31">
        <f t="shared" si="9"/>
        <v>66</v>
      </c>
      <c r="D37" s="31">
        <f t="shared" si="9"/>
        <v>5089</v>
      </c>
      <c r="E37" s="31">
        <f t="shared" si="9"/>
        <v>5379</v>
      </c>
      <c r="F37" s="31">
        <f t="shared" si="9"/>
        <v>54962</v>
      </c>
      <c r="G37" s="31">
        <f t="shared" si="9"/>
        <v>31152</v>
      </c>
    </row>
    <row r="38" spans="1:7" ht="15.75" thickBot="1" x14ac:dyDescent="0.3">
      <c r="A38" s="30" t="s">
        <v>48</v>
      </c>
      <c r="B38" s="32">
        <f>C38+D38+E38+F38+G38</f>
        <v>26717</v>
      </c>
      <c r="C38" s="32">
        <v>29</v>
      </c>
      <c r="D38" s="32">
        <v>1464</v>
      </c>
      <c r="E38" s="32">
        <v>1488</v>
      </c>
      <c r="F38" s="32">
        <v>15706</v>
      </c>
      <c r="G38" s="32">
        <v>8030</v>
      </c>
    </row>
    <row r="39" spans="1:7" ht="15.75" thickBot="1" x14ac:dyDescent="0.3">
      <c r="A39" s="30" t="s">
        <v>49</v>
      </c>
      <c r="B39" s="32">
        <f>C39+D39+E39+F39+G39</f>
        <v>41304</v>
      </c>
      <c r="C39" s="32">
        <v>0</v>
      </c>
      <c r="D39" s="32">
        <v>2154</v>
      </c>
      <c r="E39" s="32">
        <v>2152</v>
      </c>
      <c r="F39" s="32">
        <v>22404</v>
      </c>
      <c r="G39" s="32">
        <v>14594</v>
      </c>
    </row>
    <row r="40" spans="1:7" ht="15.75" thickBot="1" x14ac:dyDescent="0.3">
      <c r="A40" s="30" t="s">
        <v>50</v>
      </c>
      <c r="B40" s="32">
        <f>C40+D40+E40+F40+G40</f>
        <v>21983</v>
      </c>
      <c r="C40" s="32">
        <v>0</v>
      </c>
      <c r="D40" s="32">
        <v>1085</v>
      </c>
      <c r="E40" s="32">
        <v>1198</v>
      </c>
      <c r="F40" s="32">
        <v>13480</v>
      </c>
      <c r="G40" s="32">
        <v>6220</v>
      </c>
    </row>
    <row r="41" spans="1:7" ht="15.75" thickBot="1" x14ac:dyDescent="0.3">
      <c r="A41" s="30" t="s">
        <v>51</v>
      </c>
      <c r="B41" s="32">
        <f>C41+D41+E41+F41+G41</f>
        <v>6644</v>
      </c>
      <c r="C41" s="32">
        <v>37</v>
      </c>
      <c r="D41" s="32">
        <v>386</v>
      </c>
      <c r="E41" s="32">
        <v>541</v>
      </c>
      <c r="F41" s="32">
        <v>3372</v>
      </c>
      <c r="G41" s="32">
        <v>2308</v>
      </c>
    </row>
    <row r="42" spans="1:7" ht="15.75" thickBot="1" x14ac:dyDescent="0.3">
      <c r="A42" s="30" t="s">
        <v>119</v>
      </c>
      <c r="B42" s="31">
        <f t="shared" ref="B42:G42" si="10">B43+B44+B45+B46+B47</f>
        <v>115672</v>
      </c>
      <c r="C42" s="31">
        <f t="shared" si="10"/>
        <v>2</v>
      </c>
      <c r="D42" s="31">
        <f t="shared" si="10"/>
        <v>8061</v>
      </c>
      <c r="E42" s="31">
        <f t="shared" si="10"/>
        <v>6061</v>
      </c>
      <c r="F42" s="31">
        <f t="shared" si="10"/>
        <v>72804</v>
      </c>
      <c r="G42" s="31">
        <f t="shared" si="10"/>
        <v>28744</v>
      </c>
    </row>
    <row r="43" spans="1:7" ht="15.75" thickBot="1" x14ac:dyDescent="0.3">
      <c r="A43" s="30" t="s">
        <v>53</v>
      </c>
      <c r="B43" s="32">
        <f>C43+D43+E43+F43+G43</f>
        <v>23204</v>
      </c>
      <c r="C43" s="32">
        <v>0</v>
      </c>
      <c r="D43" s="32">
        <v>1662</v>
      </c>
      <c r="E43" s="32">
        <v>1240</v>
      </c>
      <c r="F43" s="32">
        <v>14490</v>
      </c>
      <c r="G43" s="32">
        <v>5812</v>
      </c>
    </row>
    <row r="44" spans="1:7" ht="15.75" thickBot="1" x14ac:dyDescent="0.3">
      <c r="A44" s="30" t="s">
        <v>54</v>
      </c>
      <c r="B44" s="32">
        <f>C44+D44+E44+F44+G44</f>
        <v>26597</v>
      </c>
      <c r="C44" s="32">
        <v>2</v>
      </c>
      <c r="D44" s="32">
        <v>1409</v>
      </c>
      <c r="E44" s="32">
        <v>1112</v>
      </c>
      <c r="F44" s="32">
        <v>16025</v>
      </c>
      <c r="G44" s="32">
        <v>8049</v>
      </c>
    </row>
    <row r="45" spans="1:7" ht="15.75" thickBot="1" x14ac:dyDescent="0.3">
      <c r="A45" s="30" t="s">
        <v>55</v>
      </c>
      <c r="B45" s="32">
        <f>C45+D45+E45+F45+G45</f>
        <v>30864</v>
      </c>
      <c r="C45" s="32">
        <v>0</v>
      </c>
      <c r="D45" s="32">
        <v>1848</v>
      </c>
      <c r="E45" s="32">
        <v>1586</v>
      </c>
      <c r="F45" s="32">
        <v>20859</v>
      </c>
      <c r="G45" s="32">
        <v>6571</v>
      </c>
    </row>
    <row r="46" spans="1:7" ht="15.75" thickBot="1" x14ac:dyDescent="0.3">
      <c r="A46" s="30" t="s">
        <v>56</v>
      </c>
      <c r="B46" s="32">
        <f>C46+D46+E46+F46+G46</f>
        <v>24511</v>
      </c>
      <c r="C46" s="32">
        <v>0</v>
      </c>
      <c r="D46" s="32">
        <v>2207</v>
      </c>
      <c r="E46" s="32">
        <v>1571</v>
      </c>
      <c r="F46" s="32">
        <v>14988</v>
      </c>
      <c r="G46" s="32">
        <v>5745</v>
      </c>
    </row>
    <row r="47" spans="1:7" ht="15.75" thickBot="1" x14ac:dyDescent="0.3">
      <c r="A47" s="30" t="s">
        <v>57</v>
      </c>
      <c r="B47" s="32">
        <f>C47+D47+E47+F47+G47</f>
        <v>10496</v>
      </c>
      <c r="C47" s="32">
        <v>0</v>
      </c>
      <c r="D47" s="32">
        <v>935</v>
      </c>
      <c r="E47" s="32">
        <v>552</v>
      </c>
      <c r="F47" s="32">
        <v>6442</v>
      </c>
      <c r="G47" s="32">
        <v>2567</v>
      </c>
    </row>
    <row r="48" spans="1:7" ht="15.75" thickBot="1" x14ac:dyDescent="0.3">
      <c r="A48" s="30" t="s">
        <v>120</v>
      </c>
      <c r="B48" s="31">
        <f t="shared" ref="B48:G48" si="11">B49+B50+B51+B52+B53</f>
        <v>103620</v>
      </c>
      <c r="C48" s="31">
        <f t="shared" si="11"/>
        <v>4</v>
      </c>
      <c r="D48" s="31">
        <f t="shared" si="11"/>
        <v>7717</v>
      </c>
      <c r="E48" s="31">
        <f t="shared" si="11"/>
        <v>7429</v>
      </c>
      <c r="F48" s="31">
        <f t="shared" si="11"/>
        <v>50946</v>
      </c>
      <c r="G48" s="31">
        <f t="shared" si="11"/>
        <v>37524</v>
      </c>
    </row>
    <row r="49" spans="1:7" ht="15.75" thickBot="1" x14ac:dyDescent="0.3">
      <c r="A49" s="30" t="s">
        <v>58</v>
      </c>
      <c r="B49" s="32">
        <f>C49+D49+E49+F49+G49</f>
        <v>25777</v>
      </c>
      <c r="C49" s="32">
        <v>0</v>
      </c>
      <c r="D49" s="32">
        <v>2501</v>
      </c>
      <c r="E49" s="32">
        <v>1725</v>
      </c>
      <c r="F49" s="32">
        <v>12221</v>
      </c>
      <c r="G49" s="32">
        <v>9330</v>
      </c>
    </row>
    <row r="50" spans="1:7" ht="15.75" thickBot="1" x14ac:dyDescent="0.3">
      <c r="A50" s="30" t="s">
        <v>59</v>
      </c>
      <c r="B50" s="32">
        <f>C50+D50+E50+F50+G50</f>
        <v>22124</v>
      </c>
      <c r="C50" s="32">
        <v>0</v>
      </c>
      <c r="D50" s="32">
        <v>1437</v>
      </c>
      <c r="E50" s="32">
        <v>1771</v>
      </c>
      <c r="F50" s="32">
        <v>10516</v>
      </c>
      <c r="G50" s="32">
        <v>8400</v>
      </c>
    </row>
    <row r="51" spans="1:7" ht="15.75" thickBot="1" x14ac:dyDescent="0.3">
      <c r="A51" s="30" t="s">
        <v>60</v>
      </c>
      <c r="B51" s="32">
        <f>C51+D51+E51+F51+G51</f>
        <v>32038</v>
      </c>
      <c r="C51" s="32">
        <v>0</v>
      </c>
      <c r="D51" s="32">
        <v>2299</v>
      </c>
      <c r="E51" s="32">
        <v>1819</v>
      </c>
      <c r="F51" s="32">
        <v>16578</v>
      </c>
      <c r="G51" s="32">
        <v>11342</v>
      </c>
    </row>
    <row r="52" spans="1:7" ht="15.75" thickBot="1" x14ac:dyDescent="0.3">
      <c r="A52" s="30" t="s">
        <v>61</v>
      </c>
      <c r="B52" s="32">
        <f>C52+D52+E52+F52+G52</f>
        <v>15539</v>
      </c>
      <c r="C52" s="32">
        <v>0</v>
      </c>
      <c r="D52" s="32">
        <v>1183</v>
      </c>
      <c r="E52" s="32">
        <v>1448</v>
      </c>
      <c r="F52" s="32">
        <v>7410</v>
      </c>
      <c r="G52" s="32">
        <v>5498</v>
      </c>
    </row>
    <row r="53" spans="1:7" ht="15.75" thickBot="1" x14ac:dyDescent="0.3">
      <c r="A53" s="30" t="s">
        <v>62</v>
      </c>
      <c r="B53" s="32">
        <f>C53+D53+E53+F53+G53</f>
        <v>8142</v>
      </c>
      <c r="C53" s="32">
        <v>4</v>
      </c>
      <c r="D53" s="32">
        <v>297</v>
      </c>
      <c r="E53" s="32">
        <v>666</v>
      </c>
      <c r="F53" s="32">
        <v>4221</v>
      </c>
      <c r="G53" s="32">
        <v>2954</v>
      </c>
    </row>
    <row r="54" spans="1:7" ht="15.75" thickBot="1" x14ac:dyDescent="0.3">
      <c r="A54" s="30" t="s">
        <v>121</v>
      </c>
      <c r="B54" s="31">
        <f t="shared" ref="B54:G54" si="12">B55+B56+B57+B58+B59+B60</f>
        <v>112913</v>
      </c>
      <c r="C54" s="31">
        <f t="shared" si="12"/>
        <v>23</v>
      </c>
      <c r="D54" s="31">
        <f t="shared" si="12"/>
        <v>11516</v>
      </c>
      <c r="E54" s="31">
        <f t="shared" si="12"/>
        <v>6207</v>
      </c>
      <c r="F54" s="31">
        <f t="shared" si="12"/>
        <v>68990</v>
      </c>
      <c r="G54" s="31">
        <f t="shared" si="12"/>
        <v>26177</v>
      </c>
    </row>
    <row r="55" spans="1:7" ht="15.75" thickBot="1" x14ac:dyDescent="0.3">
      <c r="A55" s="30" t="s">
        <v>64</v>
      </c>
      <c r="B55" s="32">
        <f t="shared" ref="B55:B60" si="13">C55+D55+E55+F55+G55</f>
        <v>24922</v>
      </c>
      <c r="C55" s="32">
        <v>2</v>
      </c>
      <c r="D55" s="32">
        <v>2300</v>
      </c>
      <c r="E55" s="32">
        <v>1240</v>
      </c>
      <c r="F55" s="32">
        <v>17081</v>
      </c>
      <c r="G55" s="32">
        <v>4299</v>
      </c>
    </row>
    <row r="56" spans="1:7" ht="15.75" thickBot="1" x14ac:dyDescent="0.3">
      <c r="A56" s="30" t="s">
        <v>65</v>
      </c>
      <c r="B56" s="32">
        <f t="shared" si="13"/>
        <v>22406</v>
      </c>
      <c r="C56" s="32">
        <v>1</v>
      </c>
      <c r="D56" s="32">
        <v>2567</v>
      </c>
      <c r="E56" s="32">
        <v>1375</v>
      </c>
      <c r="F56" s="32">
        <v>13752</v>
      </c>
      <c r="G56" s="32">
        <v>4711</v>
      </c>
    </row>
    <row r="57" spans="1:7" ht="15.75" thickBot="1" x14ac:dyDescent="0.3">
      <c r="A57" s="30" t="s">
        <v>66</v>
      </c>
      <c r="B57" s="32">
        <f t="shared" si="13"/>
        <v>19129</v>
      </c>
      <c r="C57" s="32">
        <v>20</v>
      </c>
      <c r="D57" s="32">
        <v>1923</v>
      </c>
      <c r="E57" s="32">
        <v>981</v>
      </c>
      <c r="F57" s="32">
        <v>11606</v>
      </c>
      <c r="G57" s="32">
        <v>4599</v>
      </c>
    </row>
    <row r="58" spans="1:7" ht="15.75" thickBot="1" x14ac:dyDescent="0.3">
      <c r="A58" s="30" t="s">
        <v>67</v>
      </c>
      <c r="B58" s="32">
        <f t="shared" si="13"/>
        <v>22655</v>
      </c>
      <c r="C58" s="32">
        <v>0</v>
      </c>
      <c r="D58" s="32">
        <v>2214</v>
      </c>
      <c r="E58" s="32">
        <v>1319</v>
      </c>
      <c r="F58" s="32">
        <v>13008</v>
      </c>
      <c r="G58" s="32">
        <v>6114</v>
      </c>
    </row>
    <row r="59" spans="1:7" ht="15.75" thickBot="1" x14ac:dyDescent="0.3">
      <c r="A59" s="30" t="s">
        <v>68</v>
      </c>
      <c r="B59" s="32">
        <f t="shared" si="13"/>
        <v>12397</v>
      </c>
      <c r="C59" s="32">
        <v>0</v>
      </c>
      <c r="D59" s="32">
        <v>1281</v>
      </c>
      <c r="E59" s="32">
        <v>722</v>
      </c>
      <c r="F59" s="32">
        <v>7242</v>
      </c>
      <c r="G59" s="32">
        <v>3152</v>
      </c>
    </row>
    <row r="60" spans="1:7" ht="15.75" thickBot="1" x14ac:dyDescent="0.3">
      <c r="A60" s="30" t="s">
        <v>69</v>
      </c>
      <c r="B60" s="32">
        <f t="shared" si="13"/>
        <v>11404</v>
      </c>
      <c r="C60" s="32">
        <v>0</v>
      </c>
      <c r="D60" s="32">
        <v>1231</v>
      </c>
      <c r="E60" s="32">
        <v>570</v>
      </c>
      <c r="F60" s="32">
        <v>6301</v>
      </c>
      <c r="G60" s="32">
        <v>3302</v>
      </c>
    </row>
    <row r="61" spans="1:7" ht="15.75" thickBot="1" x14ac:dyDescent="0.3">
      <c r="A61" s="30" t="s">
        <v>122</v>
      </c>
      <c r="B61" s="31">
        <f t="shared" ref="B61:G61" si="14">B62+B63+B64+B65+B66</f>
        <v>35439</v>
      </c>
      <c r="C61" s="31">
        <f t="shared" si="14"/>
        <v>0</v>
      </c>
      <c r="D61" s="31">
        <f t="shared" si="14"/>
        <v>1971</v>
      </c>
      <c r="E61" s="31">
        <f t="shared" si="14"/>
        <v>5489</v>
      </c>
      <c r="F61" s="31">
        <f t="shared" si="14"/>
        <v>17688</v>
      </c>
      <c r="G61" s="31">
        <f t="shared" si="14"/>
        <v>10291</v>
      </c>
    </row>
    <row r="62" spans="1:7" ht="15.75" thickBot="1" x14ac:dyDescent="0.3">
      <c r="A62" s="30" t="s">
        <v>71</v>
      </c>
      <c r="B62" s="32">
        <f>C62+D62+E62+F62+G62</f>
        <v>6638</v>
      </c>
      <c r="C62" s="32">
        <v>0</v>
      </c>
      <c r="D62" s="32">
        <v>233</v>
      </c>
      <c r="E62" s="32">
        <v>910</v>
      </c>
      <c r="F62" s="32">
        <v>3463</v>
      </c>
      <c r="G62" s="32">
        <v>2032</v>
      </c>
    </row>
    <row r="63" spans="1:7" ht="15.75" thickBot="1" x14ac:dyDescent="0.3">
      <c r="A63" s="30" t="s">
        <v>72</v>
      </c>
      <c r="B63" s="32">
        <f>C63+D63+E63+F63+G63</f>
        <v>10589</v>
      </c>
      <c r="C63" s="32">
        <v>0</v>
      </c>
      <c r="D63" s="32">
        <v>788</v>
      </c>
      <c r="E63" s="32">
        <v>1734</v>
      </c>
      <c r="F63" s="32">
        <v>5430</v>
      </c>
      <c r="G63" s="32">
        <v>2637</v>
      </c>
    </row>
    <row r="64" spans="1:7" ht="15.75" thickBot="1" x14ac:dyDescent="0.3">
      <c r="A64" s="30" t="s">
        <v>73</v>
      </c>
      <c r="B64" s="32">
        <f>C64+D64+E64+F64+G64</f>
        <v>6700</v>
      </c>
      <c r="C64" s="32">
        <v>0</v>
      </c>
      <c r="D64" s="32">
        <v>331</v>
      </c>
      <c r="E64" s="32">
        <v>902</v>
      </c>
      <c r="F64" s="32">
        <v>3195</v>
      </c>
      <c r="G64" s="32">
        <v>2272</v>
      </c>
    </row>
    <row r="65" spans="1:7" ht="15.75" thickBot="1" x14ac:dyDescent="0.3">
      <c r="A65" s="30" t="s">
        <v>74</v>
      </c>
      <c r="B65" s="32">
        <f>C65+D65+E65+F65+G65</f>
        <v>5600</v>
      </c>
      <c r="C65" s="32">
        <v>0</v>
      </c>
      <c r="D65" s="32">
        <v>364</v>
      </c>
      <c r="E65" s="32">
        <v>1022</v>
      </c>
      <c r="F65" s="32">
        <v>2790</v>
      </c>
      <c r="G65" s="32">
        <v>1424</v>
      </c>
    </row>
    <row r="66" spans="1:7" ht="15.75" thickBot="1" x14ac:dyDescent="0.3">
      <c r="A66" s="30" t="s">
        <v>75</v>
      </c>
      <c r="B66" s="32">
        <f>C66+D66+E66+F66+G66</f>
        <v>5912</v>
      </c>
      <c r="C66" s="32">
        <v>0</v>
      </c>
      <c r="D66" s="32">
        <v>255</v>
      </c>
      <c r="E66" s="32">
        <v>921</v>
      </c>
      <c r="F66" s="32">
        <v>2810</v>
      </c>
      <c r="G66" s="32">
        <v>1926</v>
      </c>
    </row>
    <row r="67" spans="1:7" ht="15.75" thickBot="1" x14ac:dyDescent="0.3">
      <c r="A67" s="30" t="s">
        <v>123</v>
      </c>
      <c r="B67" s="31">
        <f t="shared" ref="B67:G67" si="15">B68+B69+B70+B71+B72</f>
        <v>31329</v>
      </c>
      <c r="C67" s="31">
        <f t="shared" si="15"/>
        <v>0</v>
      </c>
      <c r="D67" s="31">
        <f t="shared" si="15"/>
        <v>1820</v>
      </c>
      <c r="E67" s="31">
        <f t="shared" si="15"/>
        <v>5884</v>
      </c>
      <c r="F67" s="31">
        <f t="shared" si="15"/>
        <v>13391</v>
      </c>
      <c r="G67" s="31">
        <f t="shared" si="15"/>
        <v>10234</v>
      </c>
    </row>
    <row r="68" spans="1:7" ht="15.75" thickBot="1" x14ac:dyDescent="0.3">
      <c r="A68" s="30" t="s">
        <v>77</v>
      </c>
      <c r="B68" s="32">
        <f>C68+D68+E68+F68+G68</f>
        <v>6577</v>
      </c>
      <c r="C68" s="32">
        <v>0</v>
      </c>
      <c r="D68" s="32">
        <v>523</v>
      </c>
      <c r="E68" s="32">
        <v>1673</v>
      </c>
      <c r="F68" s="32">
        <v>2856</v>
      </c>
      <c r="G68" s="32">
        <v>1525</v>
      </c>
    </row>
    <row r="69" spans="1:7" ht="15.75" thickBot="1" x14ac:dyDescent="0.3">
      <c r="A69" s="30" t="s">
        <v>78</v>
      </c>
      <c r="B69" s="32">
        <f>C69+D69+E69+F69+G69</f>
        <v>15164</v>
      </c>
      <c r="C69" s="32">
        <v>0</v>
      </c>
      <c r="D69" s="32">
        <v>824</v>
      </c>
      <c r="E69" s="32">
        <v>2150</v>
      </c>
      <c r="F69" s="32">
        <v>6917</v>
      </c>
      <c r="G69" s="32">
        <v>5273</v>
      </c>
    </row>
    <row r="70" spans="1:7" ht="15.75" thickBot="1" x14ac:dyDescent="0.3">
      <c r="A70" s="30" t="s">
        <v>79</v>
      </c>
      <c r="B70" s="32">
        <f>C70+D70+E70+F70+G70</f>
        <v>5592</v>
      </c>
      <c r="C70" s="32">
        <v>0</v>
      </c>
      <c r="D70" s="32">
        <v>257</v>
      </c>
      <c r="E70" s="32">
        <v>988</v>
      </c>
      <c r="F70" s="32">
        <v>2074</v>
      </c>
      <c r="G70" s="32">
        <v>2273</v>
      </c>
    </row>
    <row r="71" spans="1:7" ht="15.75" thickBot="1" x14ac:dyDescent="0.3">
      <c r="A71" s="30" t="s">
        <v>80</v>
      </c>
      <c r="B71" s="32">
        <f>C71+D71+E71+F71+G71</f>
        <v>2701</v>
      </c>
      <c r="C71" s="32">
        <v>0</v>
      </c>
      <c r="D71" s="32">
        <v>156</v>
      </c>
      <c r="E71" s="32">
        <v>704</v>
      </c>
      <c r="F71" s="32">
        <v>1106</v>
      </c>
      <c r="G71" s="32">
        <v>735</v>
      </c>
    </row>
    <row r="72" spans="1:7" ht="15.75" thickBot="1" x14ac:dyDescent="0.3">
      <c r="A72" s="30" t="s">
        <v>81</v>
      </c>
      <c r="B72" s="32">
        <f>C72+D72+E72+F72+G72</f>
        <v>1295</v>
      </c>
      <c r="C72" s="32">
        <v>0</v>
      </c>
      <c r="D72" s="32">
        <v>60</v>
      </c>
      <c r="E72" s="32">
        <v>369</v>
      </c>
      <c r="F72" s="32">
        <v>438</v>
      </c>
      <c r="G72" s="32">
        <v>428</v>
      </c>
    </row>
    <row r="73" spans="1:7" ht="15.75" thickBot="1" x14ac:dyDescent="0.3">
      <c r="A73" s="30" t="s">
        <v>124</v>
      </c>
      <c r="B73" s="31">
        <f t="shared" ref="B73:G73" si="16">B74+B78</f>
        <v>31621</v>
      </c>
      <c r="C73" s="31">
        <f t="shared" si="16"/>
        <v>0</v>
      </c>
      <c r="D73" s="31">
        <f t="shared" si="16"/>
        <v>1388</v>
      </c>
      <c r="E73" s="31">
        <f t="shared" si="16"/>
        <v>5229</v>
      </c>
      <c r="F73" s="31">
        <f t="shared" si="16"/>
        <v>12957</v>
      </c>
      <c r="G73" s="31">
        <f t="shared" si="16"/>
        <v>12047</v>
      </c>
    </row>
    <row r="74" spans="1:7" ht="15.75" thickBot="1" x14ac:dyDescent="0.3">
      <c r="A74" s="30" t="s">
        <v>125</v>
      </c>
      <c r="B74" s="34">
        <f t="shared" ref="B74:G74" si="17">B75+B76+B77</f>
        <v>22639</v>
      </c>
      <c r="C74" s="34">
        <f t="shared" si="17"/>
        <v>0</v>
      </c>
      <c r="D74" s="34">
        <f t="shared" si="17"/>
        <v>1002</v>
      </c>
      <c r="E74" s="34">
        <f t="shared" si="17"/>
        <v>3325</v>
      </c>
      <c r="F74" s="34">
        <f t="shared" si="17"/>
        <v>9607</v>
      </c>
      <c r="G74" s="34">
        <f t="shared" si="17"/>
        <v>8705</v>
      </c>
    </row>
    <row r="75" spans="1:7" ht="15.75" thickBot="1" x14ac:dyDescent="0.3">
      <c r="A75" s="30" t="s">
        <v>83</v>
      </c>
      <c r="B75" s="32">
        <f>C75+D75+E75+F75+G75</f>
        <v>12826</v>
      </c>
      <c r="C75" s="32">
        <v>0</v>
      </c>
      <c r="D75" s="32">
        <v>534</v>
      </c>
      <c r="E75" s="32">
        <v>1725</v>
      </c>
      <c r="F75" s="32">
        <v>5783</v>
      </c>
      <c r="G75" s="32">
        <v>4784</v>
      </c>
    </row>
    <row r="76" spans="1:7" ht="15.75" thickBot="1" x14ac:dyDescent="0.3">
      <c r="A76" s="30" t="s">
        <v>84</v>
      </c>
      <c r="B76" s="32">
        <f>C76+D76+E76+F76+G76</f>
        <v>8891</v>
      </c>
      <c r="C76" s="32">
        <v>0</v>
      </c>
      <c r="D76" s="32">
        <v>440</v>
      </c>
      <c r="E76" s="32">
        <v>1397</v>
      </c>
      <c r="F76" s="32">
        <v>3573</v>
      </c>
      <c r="G76" s="32">
        <v>3481</v>
      </c>
    </row>
    <row r="77" spans="1:7" ht="15.75" thickBot="1" x14ac:dyDescent="0.3">
      <c r="A77" s="30" t="s">
        <v>85</v>
      </c>
      <c r="B77" s="32">
        <f>C77+D77+E77+F77+G77</f>
        <v>922</v>
      </c>
      <c r="C77" s="32">
        <v>0</v>
      </c>
      <c r="D77" s="32">
        <v>28</v>
      </c>
      <c r="E77" s="32">
        <v>203</v>
      </c>
      <c r="F77" s="32">
        <v>251</v>
      </c>
      <c r="G77" s="32">
        <v>440</v>
      </c>
    </row>
    <row r="78" spans="1:7" ht="15.75" thickBot="1" x14ac:dyDescent="0.3">
      <c r="A78" s="30" t="s">
        <v>126</v>
      </c>
      <c r="B78" s="32">
        <f>C78+D78+E78+F78+G78</f>
        <v>8982</v>
      </c>
      <c r="C78" s="32">
        <v>0</v>
      </c>
      <c r="D78" s="32">
        <v>386</v>
      </c>
      <c r="E78" s="32">
        <v>1904</v>
      </c>
      <c r="F78" s="32">
        <v>3350</v>
      </c>
      <c r="G78" s="32">
        <v>3342</v>
      </c>
    </row>
    <row r="79" spans="1:7" ht="15.75" thickBot="1" x14ac:dyDescent="0.3">
      <c r="A79" s="30" t="s">
        <v>127</v>
      </c>
      <c r="B79" s="31">
        <f t="shared" ref="B79:G79" si="18">B80+B81+B82+B83+B84</f>
        <v>85695</v>
      </c>
      <c r="C79" s="31">
        <f t="shared" si="18"/>
        <v>0</v>
      </c>
      <c r="D79" s="31">
        <f t="shared" si="18"/>
        <v>5860</v>
      </c>
      <c r="E79" s="31">
        <f t="shared" si="18"/>
        <v>5194</v>
      </c>
      <c r="F79" s="31">
        <f t="shared" si="18"/>
        <v>46057</v>
      </c>
      <c r="G79" s="31">
        <f t="shared" si="18"/>
        <v>28584</v>
      </c>
    </row>
    <row r="80" spans="1:7" ht="15.75" thickBot="1" x14ac:dyDescent="0.3">
      <c r="A80" s="30" t="s">
        <v>87</v>
      </c>
      <c r="B80" s="32">
        <f>C80+D80+E80+F80+G80</f>
        <v>17382</v>
      </c>
      <c r="C80" s="32">
        <v>0</v>
      </c>
      <c r="D80" s="32">
        <v>1130</v>
      </c>
      <c r="E80" s="32">
        <v>958</v>
      </c>
      <c r="F80" s="32">
        <v>8376</v>
      </c>
      <c r="G80" s="32">
        <v>6918</v>
      </c>
    </row>
    <row r="81" spans="1:7" ht="15.75" thickBot="1" x14ac:dyDescent="0.3">
      <c r="A81" s="30" t="s">
        <v>88</v>
      </c>
      <c r="B81" s="32">
        <f>C81+D81+E81+F81+G81</f>
        <v>21475</v>
      </c>
      <c r="C81" s="32">
        <v>0</v>
      </c>
      <c r="D81" s="32">
        <v>1514</v>
      </c>
      <c r="E81" s="32">
        <v>1122</v>
      </c>
      <c r="F81" s="32">
        <v>12697</v>
      </c>
      <c r="G81" s="32">
        <v>6142</v>
      </c>
    </row>
    <row r="82" spans="1:7" ht="15.75" thickBot="1" x14ac:dyDescent="0.3">
      <c r="A82" s="30" t="s">
        <v>89</v>
      </c>
      <c r="B82" s="32">
        <f>C82+D82+E82+F82+G82</f>
        <v>19621</v>
      </c>
      <c r="C82" s="32">
        <v>0</v>
      </c>
      <c r="D82" s="32">
        <v>1397</v>
      </c>
      <c r="E82" s="32">
        <v>1250</v>
      </c>
      <c r="F82" s="32">
        <v>10872</v>
      </c>
      <c r="G82" s="32">
        <v>6102</v>
      </c>
    </row>
    <row r="83" spans="1:7" ht="15.75" thickBot="1" x14ac:dyDescent="0.3">
      <c r="A83" s="30" t="s">
        <v>90</v>
      </c>
      <c r="B83" s="32">
        <f>C83+D83+E83+F83+G83</f>
        <v>18549</v>
      </c>
      <c r="C83" s="32">
        <v>0</v>
      </c>
      <c r="D83" s="32">
        <v>1272</v>
      </c>
      <c r="E83" s="32">
        <v>1168</v>
      </c>
      <c r="F83" s="32">
        <v>9719</v>
      </c>
      <c r="G83" s="32">
        <v>6390</v>
      </c>
    </row>
    <row r="84" spans="1:7" ht="15.75" thickBot="1" x14ac:dyDescent="0.3">
      <c r="A84" s="30" t="s">
        <v>91</v>
      </c>
      <c r="B84" s="32">
        <f>C84+D84+E84+F84+G84</f>
        <v>8668</v>
      </c>
      <c r="C84" s="32">
        <v>0</v>
      </c>
      <c r="D84" s="32">
        <v>547</v>
      </c>
      <c r="E84" s="32">
        <v>696</v>
      </c>
      <c r="F84" s="32">
        <v>4393</v>
      </c>
      <c r="G84" s="32">
        <v>3032</v>
      </c>
    </row>
    <row r="85" spans="1:7" ht="15.75" thickBot="1" x14ac:dyDescent="0.3">
      <c r="A85" s="30" t="s">
        <v>128</v>
      </c>
      <c r="B85" s="31">
        <f t="shared" ref="B85:G85" si="19">B86+B87+B88+B89+B90</f>
        <v>89285</v>
      </c>
      <c r="C85" s="31">
        <f t="shared" si="19"/>
        <v>6</v>
      </c>
      <c r="D85" s="31">
        <f t="shared" si="19"/>
        <v>3904</v>
      </c>
      <c r="E85" s="31">
        <f t="shared" si="19"/>
        <v>7836</v>
      </c>
      <c r="F85" s="31">
        <f t="shared" si="19"/>
        <v>47741</v>
      </c>
      <c r="G85" s="31">
        <f t="shared" si="19"/>
        <v>29798</v>
      </c>
    </row>
    <row r="86" spans="1:7" ht="15.75" thickBot="1" x14ac:dyDescent="0.3">
      <c r="A86" s="30" t="s">
        <v>93</v>
      </c>
      <c r="B86" s="32">
        <f>C86+D86+E86+F86+G86</f>
        <v>14649</v>
      </c>
      <c r="C86" s="32">
        <v>0</v>
      </c>
      <c r="D86" s="32">
        <v>559</v>
      </c>
      <c r="E86" s="32">
        <v>1567</v>
      </c>
      <c r="F86" s="32">
        <v>6958</v>
      </c>
      <c r="G86" s="32">
        <v>5565</v>
      </c>
    </row>
    <row r="87" spans="1:7" ht="15.75" thickBot="1" x14ac:dyDescent="0.3">
      <c r="A87" s="30" t="s">
        <v>94</v>
      </c>
      <c r="B87" s="32">
        <f>C87+D87+E87+F87+G87</f>
        <v>18623</v>
      </c>
      <c r="C87" s="32">
        <v>0</v>
      </c>
      <c r="D87" s="32">
        <v>712</v>
      </c>
      <c r="E87" s="32">
        <v>1846</v>
      </c>
      <c r="F87" s="32">
        <v>8718</v>
      </c>
      <c r="G87" s="32">
        <v>7347</v>
      </c>
    </row>
    <row r="88" spans="1:7" ht="15.75" thickBot="1" x14ac:dyDescent="0.3">
      <c r="A88" s="30" t="s">
        <v>95</v>
      </c>
      <c r="B88" s="32">
        <f>C88+D88+E88+F88+G88</f>
        <v>28784</v>
      </c>
      <c r="C88" s="32">
        <v>0</v>
      </c>
      <c r="D88" s="32">
        <v>1319</v>
      </c>
      <c r="E88" s="32">
        <v>1892</v>
      </c>
      <c r="F88" s="32">
        <v>17508</v>
      </c>
      <c r="G88" s="32">
        <v>8065</v>
      </c>
    </row>
    <row r="89" spans="1:7" ht="15.75" thickBot="1" x14ac:dyDescent="0.3">
      <c r="A89" s="30" t="s">
        <v>96</v>
      </c>
      <c r="B89" s="32">
        <f>C89+D89+E89+F89+G89</f>
        <v>22811</v>
      </c>
      <c r="C89" s="32">
        <v>6</v>
      </c>
      <c r="D89" s="32">
        <v>1044</v>
      </c>
      <c r="E89" s="32">
        <v>2052</v>
      </c>
      <c r="F89" s="32">
        <v>12822</v>
      </c>
      <c r="G89" s="32">
        <v>6887</v>
      </c>
    </row>
    <row r="90" spans="1:7" ht="15.75" thickBot="1" x14ac:dyDescent="0.3">
      <c r="A90" s="30" t="s">
        <v>97</v>
      </c>
      <c r="B90" s="32">
        <f>C90+D90+E90+F90+G90</f>
        <v>4418</v>
      </c>
      <c r="C90" s="32">
        <v>0</v>
      </c>
      <c r="D90" s="32">
        <v>270</v>
      </c>
      <c r="E90" s="32">
        <v>479</v>
      </c>
      <c r="F90" s="32">
        <v>1735</v>
      </c>
      <c r="G90" s="32">
        <v>1934</v>
      </c>
    </row>
    <row r="91" spans="1:7" ht="15.75" thickBot="1" x14ac:dyDescent="0.3">
      <c r="A91" s="30" t="s">
        <v>129</v>
      </c>
      <c r="B91" s="31">
        <f t="shared" ref="B91:G91" si="20">B92+B93+B94+B95</f>
        <v>69949</v>
      </c>
      <c r="C91" s="31">
        <f t="shared" si="20"/>
        <v>56</v>
      </c>
      <c r="D91" s="31">
        <f t="shared" si="20"/>
        <v>3477</v>
      </c>
      <c r="E91" s="31">
        <f t="shared" si="20"/>
        <v>2572</v>
      </c>
      <c r="F91" s="31">
        <f t="shared" si="20"/>
        <v>37412</v>
      </c>
      <c r="G91" s="31">
        <f t="shared" si="20"/>
        <v>26432</v>
      </c>
    </row>
    <row r="92" spans="1:7" ht="15.75" thickBot="1" x14ac:dyDescent="0.3">
      <c r="A92" s="30" t="s">
        <v>99</v>
      </c>
      <c r="B92" s="32">
        <f>C92+D92+E92+F92+G92</f>
        <v>28715</v>
      </c>
      <c r="C92" s="32">
        <v>49</v>
      </c>
      <c r="D92" s="32">
        <v>1321</v>
      </c>
      <c r="E92" s="32">
        <v>1022</v>
      </c>
      <c r="F92" s="32">
        <v>15131</v>
      </c>
      <c r="G92" s="32">
        <v>11192</v>
      </c>
    </row>
    <row r="93" spans="1:7" ht="15.75" thickBot="1" x14ac:dyDescent="0.3">
      <c r="A93" s="30" t="s">
        <v>100</v>
      </c>
      <c r="B93" s="32">
        <f>C93+D93+E93+F93+G93</f>
        <v>8766</v>
      </c>
      <c r="C93" s="32">
        <v>2</v>
      </c>
      <c r="D93" s="32">
        <v>353</v>
      </c>
      <c r="E93" s="32">
        <v>339</v>
      </c>
      <c r="F93" s="32">
        <v>4319</v>
      </c>
      <c r="G93" s="32">
        <v>3753</v>
      </c>
    </row>
    <row r="94" spans="1:7" ht="15.75" thickBot="1" x14ac:dyDescent="0.3">
      <c r="A94" s="30" t="s">
        <v>101</v>
      </c>
      <c r="B94" s="32">
        <f>C94+D94+E94+F94+G94</f>
        <v>7086</v>
      </c>
      <c r="C94" s="32">
        <v>3</v>
      </c>
      <c r="D94" s="32">
        <v>338</v>
      </c>
      <c r="E94" s="32">
        <v>308</v>
      </c>
      <c r="F94" s="32">
        <v>3795</v>
      </c>
      <c r="G94" s="32">
        <v>2642</v>
      </c>
    </row>
    <row r="95" spans="1:7" x14ac:dyDescent="0.25">
      <c r="A95" s="30" t="s">
        <v>102</v>
      </c>
      <c r="B95" s="32">
        <f>C95+D95+E95+F95+G95</f>
        <v>25382</v>
      </c>
      <c r="C95" s="32">
        <v>2</v>
      </c>
      <c r="D95" s="32">
        <v>1465</v>
      </c>
      <c r="E95" s="32">
        <v>903</v>
      </c>
      <c r="F95" s="32">
        <v>14167</v>
      </c>
      <c r="G95" s="32">
        <v>8845</v>
      </c>
    </row>
    <row r="96" spans="1:7" x14ac:dyDescent="0.25">
      <c r="A96" s="35" t="s">
        <v>9</v>
      </c>
      <c r="B96" s="36">
        <f>SUM(C96:G96)</f>
        <v>1239036</v>
      </c>
      <c r="C96" s="37">
        <f>C4+C11+C14+C18+C25+C30+C37+C42+C48+C54+C61+C67+C73+C79+C85+C91</f>
        <v>374</v>
      </c>
      <c r="D96" s="37">
        <f>D4+D11+D14+D18+D25+D30+D37+D42+D48+D54+D61+D67+D73+D79+D85+D91</f>
        <v>72581</v>
      </c>
      <c r="E96" s="37">
        <f>E4+E11+E14+E18+E25+E30+E37+E42+E48+E54+E61+E67+E73+E79+E85+E91</f>
        <v>85633</v>
      </c>
      <c r="F96" s="37">
        <f>F4+F11+F14+F18+F25+F30+F37+F42+F48+F54+F61+F67+F73+F79+F85+F91</f>
        <v>681621</v>
      </c>
      <c r="G96" s="37">
        <f>G4+G11+G14+G18+G25+G30+G37+G42+G48+G54+G61+G67+G73+G79+G85+G91</f>
        <v>398827</v>
      </c>
    </row>
  </sheetData>
  <mergeCells count="4">
    <mergeCell ref="A1:G1"/>
    <mergeCell ref="A2:A3"/>
    <mergeCell ref="B2:B3"/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49" workbookViewId="0">
      <selection activeCell="Q21" sqref="Q21"/>
    </sheetView>
  </sheetViews>
  <sheetFormatPr defaultRowHeight="15" x14ac:dyDescent="0.25"/>
  <cols>
    <col min="1" max="1" width="23" style="38" customWidth="1"/>
    <col min="2" max="2" width="10.42578125" style="22" customWidth="1"/>
    <col min="3" max="7" width="10.7109375" style="22" customWidth="1"/>
    <col min="8" max="8" width="9.140625" style="10"/>
    <col min="9" max="9" width="19.140625" style="10" customWidth="1"/>
    <col min="10" max="16384" width="9.140625" style="10"/>
  </cols>
  <sheetData>
    <row r="1" spans="1:7" x14ac:dyDescent="0.25">
      <c r="A1" s="65" t="s">
        <v>134</v>
      </c>
      <c r="B1" s="66"/>
      <c r="C1" s="66"/>
      <c r="D1" s="66"/>
      <c r="E1" s="66"/>
      <c r="F1" s="66"/>
      <c r="G1" s="66"/>
    </row>
    <row r="2" spans="1:7" x14ac:dyDescent="0.25">
      <c r="A2" s="67" t="s">
        <v>105</v>
      </c>
      <c r="B2" s="69" t="s">
        <v>2</v>
      </c>
      <c r="C2" s="71" t="s">
        <v>106</v>
      </c>
      <c r="D2" s="72"/>
      <c r="E2" s="72"/>
      <c r="F2" s="72"/>
      <c r="G2" s="73"/>
    </row>
    <row r="3" spans="1:7" ht="15.75" thickBot="1" x14ac:dyDescent="0.3">
      <c r="A3" s="68"/>
      <c r="B3" s="70"/>
      <c r="C3" s="29" t="s">
        <v>107</v>
      </c>
      <c r="D3" s="29" t="s">
        <v>108</v>
      </c>
      <c r="E3" s="29" t="s">
        <v>109</v>
      </c>
      <c r="F3" s="29" t="s">
        <v>110</v>
      </c>
      <c r="G3" s="29" t="s">
        <v>111</v>
      </c>
    </row>
    <row r="4" spans="1:7" ht="15.75" thickBot="1" x14ac:dyDescent="0.3">
      <c r="A4" s="30" t="s">
        <v>112</v>
      </c>
      <c r="B4" s="31">
        <f t="shared" ref="B4:G4" si="0">B5+B6+B7+B8+B9+B10</f>
        <v>97476</v>
      </c>
      <c r="C4" s="31">
        <f t="shared" si="0"/>
        <v>8</v>
      </c>
      <c r="D4" s="31">
        <f t="shared" si="0"/>
        <v>4836</v>
      </c>
      <c r="E4" s="31">
        <f t="shared" si="0"/>
        <v>5617</v>
      </c>
      <c r="F4" s="31">
        <f t="shared" si="0"/>
        <v>53918</v>
      </c>
      <c r="G4" s="31">
        <f t="shared" si="0"/>
        <v>33097</v>
      </c>
    </row>
    <row r="5" spans="1:7" ht="15.75" thickBot="1" x14ac:dyDescent="0.3">
      <c r="A5" s="30" t="s">
        <v>17</v>
      </c>
      <c r="B5" s="32">
        <f t="shared" ref="B5:B10" si="1">C5+D5+E5+F5+G5</f>
        <v>23718</v>
      </c>
      <c r="C5" s="32">
        <v>8</v>
      </c>
      <c r="D5" s="32">
        <v>1344</v>
      </c>
      <c r="E5" s="32">
        <v>1050</v>
      </c>
      <c r="F5" s="32">
        <v>13194</v>
      </c>
      <c r="G5" s="32">
        <v>8122</v>
      </c>
    </row>
    <row r="6" spans="1:7" ht="15.75" thickBot="1" x14ac:dyDescent="0.3">
      <c r="A6" s="30" t="s">
        <v>18</v>
      </c>
      <c r="B6" s="32">
        <f t="shared" si="1"/>
        <v>16249</v>
      </c>
      <c r="C6" s="32">
        <v>0</v>
      </c>
      <c r="D6" s="32">
        <v>558</v>
      </c>
      <c r="E6" s="32">
        <v>1003</v>
      </c>
      <c r="F6" s="32">
        <v>7972</v>
      </c>
      <c r="G6" s="32">
        <v>6716</v>
      </c>
    </row>
    <row r="7" spans="1:7" ht="15.75" thickBot="1" x14ac:dyDescent="0.3">
      <c r="A7" s="30" t="s">
        <v>19</v>
      </c>
      <c r="B7" s="32">
        <f t="shared" si="1"/>
        <v>23375</v>
      </c>
      <c r="C7" s="32">
        <v>0</v>
      </c>
      <c r="D7" s="32">
        <v>758</v>
      </c>
      <c r="E7" s="32">
        <v>1615</v>
      </c>
      <c r="F7" s="32">
        <v>12667</v>
      </c>
      <c r="G7" s="32">
        <v>8335</v>
      </c>
    </row>
    <row r="8" spans="1:7" ht="15.75" thickBot="1" x14ac:dyDescent="0.3">
      <c r="A8" s="30" t="s">
        <v>20</v>
      </c>
      <c r="B8" s="32">
        <f t="shared" si="1"/>
        <v>17526</v>
      </c>
      <c r="C8" s="32">
        <v>0</v>
      </c>
      <c r="D8" s="32">
        <v>1110</v>
      </c>
      <c r="E8" s="32">
        <v>1021</v>
      </c>
      <c r="F8" s="32">
        <v>10135</v>
      </c>
      <c r="G8" s="32">
        <v>5260</v>
      </c>
    </row>
    <row r="9" spans="1:7" ht="15.75" thickBot="1" x14ac:dyDescent="0.3">
      <c r="A9" s="30" t="s">
        <v>21</v>
      </c>
      <c r="B9" s="32">
        <f t="shared" si="1"/>
        <v>12552</v>
      </c>
      <c r="C9" s="32">
        <v>0</v>
      </c>
      <c r="D9" s="32">
        <v>925</v>
      </c>
      <c r="E9" s="32">
        <v>648</v>
      </c>
      <c r="F9" s="32">
        <v>7919</v>
      </c>
      <c r="G9" s="32">
        <v>3060</v>
      </c>
    </row>
    <row r="10" spans="1:7" ht="15.75" thickBot="1" x14ac:dyDescent="0.3">
      <c r="A10" s="30" t="s">
        <v>22</v>
      </c>
      <c r="B10" s="32">
        <f t="shared" si="1"/>
        <v>4056</v>
      </c>
      <c r="C10" s="32">
        <v>0</v>
      </c>
      <c r="D10" s="32">
        <v>141</v>
      </c>
      <c r="E10" s="32">
        <v>280</v>
      </c>
      <c r="F10" s="32">
        <v>2031</v>
      </c>
      <c r="G10" s="32">
        <v>1604</v>
      </c>
    </row>
    <row r="11" spans="1:7" ht="15.75" thickBot="1" x14ac:dyDescent="0.3">
      <c r="A11" s="30" t="s">
        <v>113</v>
      </c>
      <c r="B11" s="31">
        <f t="shared" ref="B11:G11" si="2">B12+B13</f>
        <v>41100</v>
      </c>
      <c r="C11" s="31">
        <f t="shared" si="2"/>
        <v>88</v>
      </c>
      <c r="D11" s="31">
        <f t="shared" si="2"/>
        <v>1900</v>
      </c>
      <c r="E11" s="31">
        <f t="shared" si="2"/>
        <v>2743</v>
      </c>
      <c r="F11" s="31">
        <f t="shared" si="2"/>
        <v>20692</v>
      </c>
      <c r="G11" s="31">
        <f t="shared" si="2"/>
        <v>15677</v>
      </c>
    </row>
    <row r="12" spans="1:7" ht="15.75" thickBot="1" x14ac:dyDescent="0.3">
      <c r="A12" s="30" t="s">
        <v>23</v>
      </c>
      <c r="B12" s="33">
        <f>C12+D12+E12+F12+G12</f>
        <v>2920</v>
      </c>
      <c r="C12" s="33">
        <v>0</v>
      </c>
      <c r="D12" s="33">
        <v>81</v>
      </c>
      <c r="E12" s="33">
        <v>331</v>
      </c>
      <c r="F12" s="33">
        <v>1153</v>
      </c>
      <c r="G12" s="33">
        <v>1355</v>
      </c>
    </row>
    <row r="13" spans="1:7" ht="15.75" thickBot="1" x14ac:dyDescent="0.3">
      <c r="A13" s="30" t="s">
        <v>24</v>
      </c>
      <c r="B13" s="32">
        <f>C13+D13+E13+F13+G13</f>
        <v>38180</v>
      </c>
      <c r="C13" s="32">
        <v>88</v>
      </c>
      <c r="D13" s="32">
        <v>1819</v>
      </c>
      <c r="E13" s="32">
        <v>2412</v>
      </c>
      <c r="F13" s="32">
        <v>19539</v>
      </c>
      <c r="G13" s="32">
        <v>14322</v>
      </c>
    </row>
    <row r="14" spans="1:7" ht="15.75" thickBot="1" x14ac:dyDescent="0.3">
      <c r="A14" s="30" t="s">
        <v>114</v>
      </c>
      <c r="B14" s="31">
        <f t="shared" ref="B14:G14" si="3">B16+B15+B17</f>
        <v>30238</v>
      </c>
      <c r="C14" s="31">
        <f t="shared" si="3"/>
        <v>0</v>
      </c>
      <c r="D14" s="31">
        <f t="shared" si="3"/>
        <v>2086</v>
      </c>
      <c r="E14" s="31">
        <f t="shared" si="3"/>
        <v>3732</v>
      </c>
      <c r="F14" s="31">
        <f t="shared" si="3"/>
        <v>13886</v>
      </c>
      <c r="G14" s="31">
        <f t="shared" si="3"/>
        <v>10534</v>
      </c>
    </row>
    <row r="15" spans="1:7" ht="15.75" thickBot="1" x14ac:dyDescent="0.3">
      <c r="A15" s="30" t="s">
        <v>26</v>
      </c>
      <c r="B15" s="32">
        <f>C15+D15+E15+F15+G15</f>
        <v>13004</v>
      </c>
      <c r="C15" s="32">
        <v>0</v>
      </c>
      <c r="D15" s="32">
        <v>894</v>
      </c>
      <c r="E15" s="32">
        <v>1605</v>
      </c>
      <c r="F15" s="32">
        <v>6154</v>
      </c>
      <c r="G15" s="32">
        <v>4351</v>
      </c>
    </row>
    <row r="16" spans="1:7" ht="15.75" thickBot="1" x14ac:dyDescent="0.3">
      <c r="A16" s="30" t="s">
        <v>27</v>
      </c>
      <c r="B16" s="32">
        <f>C16+D16+E16+F16+G16</f>
        <v>14808</v>
      </c>
      <c r="C16" s="32">
        <v>0</v>
      </c>
      <c r="D16" s="32">
        <v>1008</v>
      </c>
      <c r="E16" s="32">
        <v>1710</v>
      </c>
      <c r="F16" s="32">
        <v>6698</v>
      </c>
      <c r="G16" s="32">
        <v>5392</v>
      </c>
    </row>
    <row r="17" spans="1:7" ht="15.75" thickBot="1" x14ac:dyDescent="0.3">
      <c r="A17" s="30" t="s">
        <v>28</v>
      </c>
      <c r="B17" s="32">
        <f>C17+D17+E17+F17+G17</f>
        <v>2426</v>
      </c>
      <c r="C17" s="32">
        <v>0</v>
      </c>
      <c r="D17" s="32">
        <v>184</v>
      </c>
      <c r="E17" s="32">
        <v>417</v>
      </c>
      <c r="F17" s="32">
        <v>1034</v>
      </c>
      <c r="G17" s="32">
        <v>791</v>
      </c>
    </row>
    <row r="18" spans="1:7" ht="15.75" thickBot="1" x14ac:dyDescent="0.3">
      <c r="A18" s="30" t="s">
        <v>115</v>
      </c>
      <c r="B18" s="31">
        <f t="shared" ref="B18:G18" si="4">B19+B20+B21+B22+B23+B24</f>
        <v>27868</v>
      </c>
      <c r="C18" s="31">
        <f t="shared" si="4"/>
        <v>0</v>
      </c>
      <c r="D18" s="31">
        <f t="shared" si="4"/>
        <v>1321</v>
      </c>
      <c r="E18" s="31">
        <f t="shared" si="4"/>
        <v>2533</v>
      </c>
      <c r="F18" s="31">
        <f t="shared" si="4"/>
        <v>14525</v>
      </c>
      <c r="G18" s="31">
        <f t="shared" si="4"/>
        <v>9489</v>
      </c>
    </row>
    <row r="19" spans="1:7" ht="15.75" thickBot="1" x14ac:dyDescent="0.3">
      <c r="A19" s="30" t="s">
        <v>30</v>
      </c>
      <c r="B19" s="32">
        <f t="shared" ref="B19:B24" si="5">C19+D19+E19+F19+G19</f>
        <v>7773</v>
      </c>
      <c r="C19" s="32">
        <v>0</v>
      </c>
      <c r="D19" s="32">
        <v>357</v>
      </c>
      <c r="E19" s="32">
        <v>723</v>
      </c>
      <c r="F19" s="32">
        <v>4017</v>
      </c>
      <c r="G19" s="32">
        <v>2676</v>
      </c>
    </row>
    <row r="20" spans="1:7" ht="15.75" thickBot="1" x14ac:dyDescent="0.3">
      <c r="A20" s="30" t="s">
        <v>31</v>
      </c>
      <c r="B20" s="32">
        <f t="shared" si="5"/>
        <v>3133</v>
      </c>
      <c r="C20" s="32">
        <v>0</v>
      </c>
      <c r="D20" s="32">
        <v>131</v>
      </c>
      <c r="E20" s="32">
        <v>240</v>
      </c>
      <c r="F20" s="32">
        <v>1887</v>
      </c>
      <c r="G20" s="32">
        <v>875</v>
      </c>
    </row>
    <row r="21" spans="1:7" ht="15.75" thickBot="1" x14ac:dyDescent="0.3">
      <c r="A21" s="30" t="s">
        <v>32</v>
      </c>
      <c r="B21" s="32">
        <f t="shared" si="5"/>
        <v>861</v>
      </c>
      <c r="C21" s="32">
        <v>0</v>
      </c>
      <c r="D21" s="32">
        <v>43</v>
      </c>
      <c r="E21" s="32">
        <v>78</v>
      </c>
      <c r="F21" s="32">
        <v>442</v>
      </c>
      <c r="G21" s="32">
        <v>298</v>
      </c>
    </row>
    <row r="22" spans="1:7" ht="15.75" thickBot="1" x14ac:dyDescent="0.3">
      <c r="A22" s="30" t="s">
        <v>33</v>
      </c>
      <c r="B22" s="32">
        <f t="shared" si="5"/>
        <v>5388</v>
      </c>
      <c r="C22" s="32">
        <v>0</v>
      </c>
      <c r="D22" s="32">
        <v>263</v>
      </c>
      <c r="E22" s="32">
        <v>489</v>
      </c>
      <c r="F22" s="32">
        <v>2372</v>
      </c>
      <c r="G22" s="32">
        <v>2264</v>
      </c>
    </row>
    <row r="23" spans="1:7" ht="15.75" thickBot="1" x14ac:dyDescent="0.3">
      <c r="A23" s="30" t="s">
        <v>34</v>
      </c>
      <c r="B23" s="32">
        <f t="shared" si="5"/>
        <v>3026</v>
      </c>
      <c r="C23" s="32">
        <v>0</v>
      </c>
      <c r="D23" s="32">
        <v>143</v>
      </c>
      <c r="E23" s="32">
        <v>220</v>
      </c>
      <c r="F23" s="32">
        <v>2018</v>
      </c>
      <c r="G23" s="32">
        <v>645</v>
      </c>
    </row>
    <row r="24" spans="1:7" ht="15.75" thickBot="1" x14ac:dyDescent="0.3">
      <c r="A24" s="30" t="s">
        <v>35</v>
      </c>
      <c r="B24" s="32">
        <f t="shared" si="5"/>
        <v>7687</v>
      </c>
      <c r="C24" s="32">
        <v>0</v>
      </c>
      <c r="D24" s="32">
        <v>384</v>
      </c>
      <c r="E24" s="32">
        <v>783</v>
      </c>
      <c r="F24" s="32">
        <v>3789</v>
      </c>
      <c r="G24" s="32">
        <v>2731</v>
      </c>
    </row>
    <row r="25" spans="1:7" ht="15.75" thickBot="1" x14ac:dyDescent="0.3">
      <c r="A25" s="30" t="s">
        <v>116</v>
      </c>
      <c r="B25" s="31">
        <f t="shared" ref="B25:G25" si="6">B26+B27+B28+B29</f>
        <v>107258</v>
      </c>
      <c r="C25" s="31">
        <f t="shared" si="6"/>
        <v>87</v>
      </c>
      <c r="D25" s="42">
        <f t="shared" si="6"/>
        <v>4266</v>
      </c>
      <c r="E25" s="31">
        <f t="shared" si="6"/>
        <v>6002</v>
      </c>
      <c r="F25" s="31">
        <f t="shared" si="6"/>
        <v>58101</v>
      </c>
      <c r="G25" s="31">
        <f t="shared" si="6"/>
        <v>38802</v>
      </c>
    </row>
    <row r="26" spans="1:7" ht="15.75" thickBot="1" x14ac:dyDescent="0.3">
      <c r="A26" s="30" t="s">
        <v>37</v>
      </c>
      <c r="B26" s="32">
        <f>C26+D26+E26+F26+G26</f>
        <v>24191</v>
      </c>
      <c r="C26" s="40">
        <v>35</v>
      </c>
      <c r="D26" s="43">
        <v>1603</v>
      </c>
      <c r="E26" s="41">
        <v>1292</v>
      </c>
      <c r="F26" s="32">
        <v>12391</v>
      </c>
      <c r="G26" s="32">
        <v>8870</v>
      </c>
    </row>
    <row r="27" spans="1:7" ht="15.75" thickBot="1" x14ac:dyDescent="0.3">
      <c r="A27" s="30" t="s">
        <v>38</v>
      </c>
      <c r="B27" s="32">
        <f>C27+D27+E27+F27+G27</f>
        <v>23275</v>
      </c>
      <c r="C27" s="40">
        <v>25</v>
      </c>
      <c r="D27" s="44">
        <v>777</v>
      </c>
      <c r="E27" s="41">
        <v>1476</v>
      </c>
      <c r="F27" s="32">
        <v>12472</v>
      </c>
      <c r="G27" s="32">
        <v>8525</v>
      </c>
    </row>
    <row r="28" spans="1:7" ht="15.75" thickBot="1" x14ac:dyDescent="0.3">
      <c r="A28" s="30" t="s">
        <v>39</v>
      </c>
      <c r="B28" s="32">
        <f>C28+D28+E28+F28+G28</f>
        <v>50816</v>
      </c>
      <c r="C28" s="40">
        <v>27</v>
      </c>
      <c r="D28" s="44">
        <v>1620</v>
      </c>
      <c r="E28" s="41">
        <v>2754</v>
      </c>
      <c r="F28" s="32">
        <v>28949</v>
      </c>
      <c r="G28" s="32">
        <v>17466</v>
      </c>
    </row>
    <row r="29" spans="1:7" ht="15.75" thickBot="1" x14ac:dyDescent="0.3">
      <c r="A29" s="30" t="s">
        <v>40</v>
      </c>
      <c r="B29" s="32">
        <f>C29+D29+E29+F29+G29</f>
        <v>8976</v>
      </c>
      <c r="C29" s="40">
        <v>0</v>
      </c>
      <c r="D29" s="45">
        <v>266</v>
      </c>
      <c r="E29" s="41">
        <v>480</v>
      </c>
      <c r="F29" s="32">
        <v>4289</v>
      </c>
      <c r="G29" s="32">
        <v>3941</v>
      </c>
    </row>
    <row r="30" spans="1:7" ht="15.75" thickBot="1" x14ac:dyDescent="0.3">
      <c r="A30" s="30" t="s">
        <v>117</v>
      </c>
      <c r="B30" s="31">
        <f t="shared" ref="B30:G30" si="7">B31+B32+B33+B34+B35+B36</f>
        <v>114552</v>
      </c>
      <c r="C30" s="31">
        <f t="shared" si="7"/>
        <v>23</v>
      </c>
      <c r="D30" s="31">
        <f t="shared" si="7"/>
        <v>5188</v>
      </c>
      <c r="E30" s="31">
        <f t="shared" si="7"/>
        <v>3661</v>
      </c>
      <c r="F30" s="31">
        <f t="shared" si="7"/>
        <v>66748</v>
      </c>
      <c r="G30" s="31">
        <f t="shared" si="7"/>
        <v>38932</v>
      </c>
    </row>
    <row r="31" spans="1:7" ht="15.75" thickBot="1" x14ac:dyDescent="0.3">
      <c r="A31" s="30" t="s">
        <v>41</v>
      </c>
      <c r="B31" s="32">
        <f t="shared" ref="B31:B36" si="8">C31+D31+E31+F31+G31</f>
        <v>27810</v>
      </c>
      <c r="C31" s="32">
        <v>10</v>
      </c>
      <c r="D31" s="32">
        <v>902</v>
      </c>
      <c r="E31" s="32">
        <v>542</v>
      </c>
      <c r="F31" s="32">
        <v>18203</v>
      </c>
      <c r="G31" s="32">
        <v>8153</v>
      </c>
    </row>
    <row r="32" spans="1:7" ht="15.75" thickBot="1" x14ac:dyDescent="0.3">
      <c r="A32" s="30" t="s">
        <v>42</v>
      </c>
      <c r="B32" s="32">
        <f t="shared" si="8"/>
        <v>19876</v>
      </c>
      <c r="C32" s="32">
        <v>1</v>
      </c>
      <c r="D32" s="32">
        <v>1034</v>
      </c>
      <c r="E32" s="32">
        <v>639</v>
      </c>
      <c r="F32" s="32">
        <v>11400</v>
      </c>
      <c r="G32" s="32">
        <v>6802</v>
      </c>
    </row>
    <row r="33" spans="1:7" ht="15.75" thickBot="1" x14ac:dyDescent="0.3">
      <c r="A33" s="30" t="s">
        <v>43</v>
      </c>
      <c r="B33" s="32">
        <f t="shared" si="8"/>
        <v>25983</v>
      </c>
      <c r="C33" s="32">
        <v>2</v>
      </c>
      <c r="D33" s="32">
        <v>1495</v>
      </c>
      <c r="E33" s="32">
        <v>865</v>
      </c>
      <c r="F33" s="32">
        <v>14101</v>
      </c>
      <c r="G33" s="32">
        <v>9520</v>
      </c>
    </row>
    <row r="34" spans="1:7" ht="15.75" thickBot="1" x14ac:dyDescent="0.3">
      <c r="A34" s="30" t="s">
        <v>44</v>
      </c>
      <c r="B34" s="32">
        <f t="shared" si="8"/>
        <v>17217</v>
      </c>
      <c r="C34" s="32">
        <v>3</v>
      </c>
      <c r="D34" s="32">
        <v>612</v>
      </c>
      <c r="E34" s="32">
        <v>543</v>
      </c>
      <c r="F34" s="32">
        <v>10567</v>
      </c>
      <c r="G34" s="32">
        <v>5492</v>
      </c>
    </row>
    <row r="35" spans="1:7" ht="15.75" thickBot="1" x14ac:dyDescent="0.3">
      <c r="A35" s="30" t="s">
        <v>45</v>
      </c>
      <c r="B35" s="32">
        <f t="shared" si="8"/>
        <v>17970</v>
      </c>
      <c r="C35" s="32">
        <v>7</v>
      </c>
      <c r="D35" s="32">
        <v>960</v>
      </c>
      <c r="E35" s="32">
        <v>767</v>
      </c>
      <c r="F35" s="32">
        <v>9428</v>
      </c>
      <c r="G35" s="32">
        <v>6808</v>
      </c>
    </row>
    <row r="36" spans="1:7" ht="15.75" thickBot="1" x14ac:dyDescent="0.3">
      <c r="A36" s="30" t="s">
        <v>46</v>
      </c>
      <c r="B36" s="32">
        <f t="shared" si="8"/>
        <v>5696</v>
      </c>
      <c r="C36" s="32">
        <v>0</v>
      </c>
      <c r="D36" s="32">
        <v>185</v>
      </c>
      <c r="E36" s="32">
        <v>305</v>
      </c>
      <c r="F36" s="32">
        <v>3049</v>
      </c>
      <c r="G36" s="32">
        <v>2157</v>
      </c>
    </row>
    <row r="37" spans="1:7" ht="15.75" thickBot="1" x14ac:dyDescent="0.3">
      <c r="A37" s="30" t="s">
        <v>118</v>
      </c>
      <c r="B37" s="31">
        <f t="shared" ref="B37:G37" si="9">B38+B39+B40+B41</f>
        <v>90745</v>
      </c>
      <c r="C37" s="31">
        <f t="shared" si="9"/>
        <v>33</v>
      </c>
      <c r="D37" s="31">
        <f t="shared" si="9"/>
        <v>4513</v>
      </c>
      <c r="E37" s="31">
        <f t="shared" si="9"/>
        <v>4665</v>
      </c>
      <c r="F37" s="31">
        <f t="shared" si="9"/>
        <v>50611</v>
      </c>
      <c r="G37" s="31">
        <f t="shared" si="9"/>
        <v>30923</v>
      </c>
    </row>
    <row r="38" spans="1:7" ht="15.75" thickBot="1" x14ac:dyDescent="0.3">
      <c r="A38" s="30" t="s">
        <v>48</v>
      </c>
      <c r="B38" s="32">
        <f>C38+D38+E38+F38+G38</f>
        <v>23248</v>
      </c>
      <c r="C38" s="32">
        <v>19</v>
      </c>
      <c r="D38" s="32">
        <v>1377</v>
      </c>
      <c r="E38" s="32">
        <v>1276</v>
      </c>
      <c r="F38" s="32">
        <v>12936</v>
      </c>
      <c r="G38" s="32">
        <v>7640</v>
      </c>
    </row>
    <row r="39" spans="1:7" ht="15.75" thickBot="1" x14ac:dyDescent="0.3">
      <c r="A39" s="30" t="s">
        <v>49</v>
      </c>
      <c r="B39" s="32">
        <f>C39+D39+E39+F39+G39</f>
        <v>39452</v>
      </c>
      <c r="C39" s="32">
        <v>0</v>
      </c>
      <c r="D39" s="32">
        <v>1859</v>
      </c>
      <c r="E39" s="32">
        <v>1782</v>
      </c>
      <c r="F39" s="32">
        <v>21269</v>
      </c>
      <c r="G39" s="32">
        <v>14542</v>
      </c>
    </row>
    <row r="40" spans="1:7" ht="15.75" thickBot="1" x14ac:dyDescent="0.3">
      <c r="A40" s="30" t="s">
        <v>50</v>
      </c>
      <c r="B40" s="32">
        <f>C40+D40+E40+F40+G40</f>
        <v>21682</v>
      </c>
      <c r="C40" s="32">
        <v>0</v>
      </c>
      <c r="D40" s="32">
        <v>930</v>
      </c>
      <c r="E40" s="32">
        <v>1061</v>
      </c>
      <c r="F40" s="32">
        <v>13254</v>
      </c>
      <c r="G40" s="32">
        <v>6437</v>
      </c>
    </row>
    <row r="41" spans="1:7" ht="15.75" thickBot="1" x14ac:dyDescent="0.3">
      <c r="A41" s="30" t="s">
        <v>51</v>
      </c>
      <c r="B41" s="32">
        <f>C41+D41+E41+F41+G41</f>
        <v>6363</v>
      </c>
      <c r="C41" s="32">
        <v>14</v>
      </c>
      <c r="D41" s="32">
        <v>347</v>
      </c>
      <c r="E41" s="32">
        <v>546</v>
      </c>
      <c r="F41" s="32">
        <v>3152</v>
      </c>
      <c r="G41" s="32">
        <v>2304</v>
      </c>
    </row>
    <row r="42" spans="1:7" ht="15.75" thickBot="1" x14ac:dyDescent="0.3">
      <c r="A42" s="30" t="s">
        <v>119</v>
      </c>
      <c r="B42" s="31">
        <f t="shared" ref="B42:G42" si="10">B43+B44+B45+B46+B47</f>
        <v>108338</v>
      </c>
      <c r="C42" s="31">
        <f t="shared" si="10"/>
        <v>2</v>
      </c>
      <c r="D42" s="31">
        <f t="shared" si="10"/>
        <v>7425</v>
      </c>
      <c r="E42" s="31">
        <f t="shared" si="10"/>
        <v>5371</v>
      </c>
      <c r="F42" s="31">
        <f t="shared" si="10"/>
        <v>67868</v>
      </c>
      <c r="G42" s="31">
        <f t="shared" si="10"/>
        <v>27672</v>
      </c>
    </row>
    <row r="43" spans="1:7" ht="15.75" thickBot="1" x14ac:dyDescent="0.3">
      <c r="A43" s="30" t="s">
        <v>53</v>
      </c>
      <c r="B43" s="32">
        <f>C43+D43+E43+F43+G43</f>
        <v>20984</v>
      </c>
      <c r="C43" s="32">
        <v>0</v>
      </c>
      <c r="D43" s="32">
        <v>1599</v>
      </c>
      <c r="E43" s="32">
        <v>1140</v>
      </c>
      <c r="F43" s="32">
        <v>13066</v>
      </c>
      <c r="G43" s="32">
        <v>5179</v>
      </c>
    </row>
    <row r="44" spans="1:7" ht="15.75" thickBot="1" x14ac:dyDescent="0.3">
      <c r="A44" s="30" t="s">
        <v>54</v>
      </c>
      <c r="B44" s="32">
        <f>C44+D44+E44+F44+G44</f>
        <v>24390</v>
      </c>
      <c r="C44" s="32">
        <v>2</v>
      </c>
      <c r="D44" s="32">
        <v>1334</v>
      </c>
      <c r="E44" s="32">
        <v>1017</v>
      </c>
      <c r="F44" s="32">
        <v>14234</v>
      </c>
      <c r="G44" s="32">
        <v>7803</v>
      </c>
    </row>
    <row r="45" spans="1:7" ht="15.75" thickBot="1" x14ac:dyDescent="0.3">
      <c r="A45" s="30" t="s">
        <v>55</v>
      </c>
      <c r="B45" s="32">
        <f>C45+D45+E45+F45+G45</f>
        <v>29165</v>
      </c>
      <c r="C45" s="32">
        <v>0</v>
      </c>
      <c r="D45" s="32">
        <v>1587</v>
      </c>
      <c r="E45" s="32">
        <v>1322</v>
      </c>
      <c r="F45" s="32">
        <v>19752</v>
      </c>
      <c r="G45" s="32">
        <v>6504</v>
      </c>
    </row>
    <row r="46" spans="1:7" ht="15.75" thickBot="1" x14ac:dyDescent="0.3">
      <c r="A46" s="30" t="s">
        <v>56</v>
      </c>
      <c r="B46" s="32">
        <f>C46+D46+E46+F46+G46</f>
        <v>23867</v>
      </c>
      <c r="C46" s="32">
        <v>0</v>
      </c>
      <c r="D46" s="32">
        <v>2099</v>
      </c>
      <c r="E46" s="32">
        <v>1419</v>
      </c>
      <c r="F46" s="32">
        <v>14558</v>
      </c>
      <c r="G46" s="32">
        <v>5791</v>
      </c>
    </row>
    <row r="47" spans="1:7" ht="15.75" thickBot="1" x14ac:dyDescent="0.3">
      <c r="A47" s="30" t="s">
        <v>57</v>
      </c>
      <c r="B47" s="32">
        <f>C47+D47+E47+F47+G47</f>
        <v>9932</v>
      </c>
      <c r="C47" s="32">
        <v>0</v>
      </c>
      <c r="D47" s="32">
        <v>806</v>
      </c>
      <c r="E47" s="32">
        <v>473</v>
      </c>
      <c r="F47" s="32">
        <v>6258</v>
      </c>
      <c r="G47" s="32">
        <v>2395</v>
      </c>
    </row>
    <row r="48" spans="1:7" ht="15.75" thickBot="1" x14ac:dyDescent="0.3">
      <c r="A48" s="30" t="s">
        <v>120</v>
      </c>
      <c r="B48" s="31">
        <f t="shared" ref="B48:G48" si="11">B49+B50+B51+B52+B53</f>
        <v>96641</v>
      </c>
      <c r="C48" s="31">
        <f t="shared" si="11"/>
        <v>4</v>
      </c>
      <c r="D48" s="31">
        <f t="shared" si="11"/>
        <v>7171</v>
      </c>
      <c r="E48" s="31">
        <f t="shared" si="11"/>
        <v>6572</v>
      </c>
      <c r="F48" s="31">
        <f t="shared" si="11"/>
        <v>47325</v>
      </c>
      <c r="G48" s="31">
        <f t="shared" si="11"/>
        <v>35569</v>
      </c>
    </row>
    <row r="49" spans="1:7" ht="15.75" thickBot="1" x14ac:dyDescent="0.3">
      <c r="A49" s="30" t="s">
        <v>58</v>
      </c>
      <c r="B49" s="32">
        <f>C49+D49+E49+F49+G49</f>
        <v>24516</v>
      </c>
      <c r="C49" s="32">
        <v>0</v>
      </c>
      <c r="D49" s="32">
        <v>2295</v>
      </c>
      <c r="E49" s="32">
        <v>1633</v>
      </c>
      <c r="F49" s="32">
        <v>10915</v>
      </c>
      <c r="G49" s="32">
        <v>9673</v>
      </c>
    </row>
    <row r="50" spans="1:7" ht="15.75" thickBot="1" x14ac:dyDescent="0.3">
      <c r="A50" s="30" t="s">
        <v>59</v>
      </c>
      <c r="B50" s="32">
        <f>C50+D50+E50+F50+G50</f>
        <v>18185</v>
      </c>
      <c r="C50" s="32">
        <v>0</v>
      </c>
      <c r="D50" s="32">
        <v>1329</v>
      </c>
      <c r="E50" s="32">
        <v>1343</v>
      </c>
      <c r="F50" s="32">
        <v>8643</v>
      </c>
      <c r="G50" s="32">
        <v>6870</v>
      </c>
    </row>
    <row r="51" spans="1:7" ht="15.75" thickBot="1" x14ac:dyDescent="0.3">
      <c r="A51" s="30" t="s">
        <v>60</v>
      </c>
      <c r="B51" s="32">
        <f>C51+D51+E51+F51+G51</f>
        <v>31655</v>
      </c>
      <c r="C51" s="32">
        <v>0</v>
      </c>
      <c r="D51" s="32">
        <v>2129</v>
      </c>
      <c r="E51" s="32">
        <v>1677</v>
      </c>
      <c r="F51" s="32">
        <v>16568</v>
      </c>
      <c r="G51" s="32">
        <v>11281</v>
      </c>
    </row>
    <row r="52" spans="1:7" ht="15.75" thickBot="1" x14ac:dyDescent="0.3">
      <c r="A52" s="30" t="s">
        <v>61</v>
      </c>
      <c r="B52" s="32">
        <f>C52+D52+E52+F52+G52</f>
        <v>14035</v>
      </c>
      <c r="C52" s="32">
        <v>0</v>
      </c>
      <c r="D52" s="32">
        <v>1064</v>
      </c>
      <c r="E52" s="32">
        <v>1288</v>
      </c>
      <c r="F52" s="32">
        <v>7003</v>
      </c>
      <c r="G52" s="32">
        <v>4680</v>
      </c>
    </row>
    <row r="53" spans="1:7" ht="15.75" thickBot="1" x14ac:dyDescent="0.3">
      <c r="A53" s="30" t="s">
        <v>62</v>
      </c>
      <c r="B53" s="32">
        <f>C53+D53+E53+F53+G53</f>
        <v>8250</v>
      </c>
      <c r="C53" s="32">
        <v>4</v>
      </c>
      <c r="D53" s="32">
        <v>354</v>
      </c>
      <c r="E53" s="32">
        <v>631</v>
      </c>
      <c r="F53" s="32">
        <v>4196</v>
      </c>
      <c r="G53" s="32">
        <v>3065</v>
      </c>
    </row>
    <row r="54" spans="1:7" ht="15.75" thickBot="1" x14ac:dyDescent="0.3">
      <c r="A54" s="30" t="s">
        <v>121</v>
      </c>
      <c r="B54" s="31">
        <f t="shared" ref="B54:G54" si="12">B55+B56+B57+B58+B59+B60</f>
        <v>103606</v>
      </c>
      <c r="C54" s="31">
        <f t="shared" si="12"/>
        <v>28</v>
      </c>
      <c r="D54" s="31">
        <f t="shared" si="12"/>
        <v>9827</v>
      </c>
      <c r="E54" s="31">
        <f t="shared" si="12"/>
        <v>5306</v>
      </c>
      <c r="F54" s="31">
        <f t="shared" si="12"/>
        <v>64527</v>
      </c>
      <c r="G54" s="31">
        <f t="shared" si="12"/>
        <v>23918</v>
      </c>
    </row>
    <row r="55" spans="1:7" ht="15.75" thickBot="1" x14ac:dyDescent="0.3">
      <c r="A55" s="30" t="s">
        <v>64</v>
      </c>
      <c r="B55" s="32">
        <f t="shared" ref="B55:B60" si="13">C55+D55+E55+F55+G55</f>
        <v>20909</v>
      </c>
      <c r="C55" s="32">
        <v>2</v>
      </c>
      <c r="D55" s="32">
        <v>1902</v>
      </c>
      <c r="E55" s="32">
        <v>1051</v>
      </c>
      <c r="F55" s="32">
        <v>14389</v>
      </c>
      <c r="G55" s="32">
        <v>3565</v>
      </c>
    </row>
    <row r="56" spans="1:7" ht="15.75" thickBot="1" x14ac:dyDescent="0.3">
      <c r="A56" s="30" t="s">
        <v>65</v>
      </c>
      <c r="B56" s="32">
        <f t="shared" si="13"/>
        <v>21776</v>
      </c>
      <c r="C56" s="32">
        <v>0</v>
      </c>
      <c r="D56" s="32">
        <v>1863</v>
      </c>
      <c r="E56" s="32">
        <v>979</v>
      </c>
      <c r="F56" s="32">
        <v>14292</v>
      </c>
      <c r="G56" s="32">
        <v>4642</v>
      </c>
    </row>
    <row r="57" spans="1:7" ht="15.75" thickBot="1" x14ac:dyDescent="0.3">
      <c r="A57" s="30" t="s">
        <v>66</v>
      </c>
      <c r="B57" s="32">
        <f t="shared" si="13"/>
        <v>17502</v>
      </c>
      <c r="C57" s="32">
        <v>21</v>
      </c>
      <c r="D57" s="32">
        <v>1679</v>
      </c>
      <c r="E57" s="32">
        <v>849</v>
      </c>
      <c r="F57" s="32">
        <v>10976</v>
      </c>
      <c r="G57" s="32">
        <v>3977</v>
      </c>
    </row>
    <row r="58" spans="1:7" ht="15.75" thickBot="1" x14ac:dyDescent="0.3">
      <c r="A58" s="30" t="s">
        <v>67</v>
      </c>
      <c r="B58" s="32">
        <f t="shared" si="13"/>
        <v>22476</v>
      </c>
      <c r="C58" s="32">
        <v>5</v>
      </c>
      <c r="D58" s="32">
        <v>2188</v>
      </c>
      <c r="E58" s="32">
        <v>1319</v>
      </c>
      <c r="F58" s="32">
        <v>13003</v>
      </c>
      <c r="G58" s="32">
        <v>5961</v>
      </c>
    </row>
    <row r="59" spans="1:7" ht="15.75" thickBot="1" x14ac:dyDescent="0.3">
      <c r="A59" s="30" t="s">
        <v>68</v>
      </c>
      <c r="B59" s="32">
        <f t="shared" si="13"/>
        <v>11303</v>
      </c>
      <c r="C59" s="32">
        <v>0</v>
      </c>
      <c r="D59" s="32">
        <v>1146</v>
      </c>
      <c r="E59" s="32">
        <v>625</v>
      </c>
      <c r="F59" s="32">
        <v>6660</v>
      </c>
      <c r="G59" s="32">
        <v>2872</v>
      </c>
    </row>
    <row r="60" spans="1:7" ht="15.75" thickBot="1" x14ac:dyDescent="0.3">
      <c r="A60" s="30" t="s">
        <v>69</v>
      </c>
      <c r="B60" s="32">
        <f t="shared" si="13"/>
        <v>9640</v>
      </c>
      <c r="C60" s="32">
        <v>0</v>
      </c>
      <c r="D60" s="32">
        <v>1049</v>
      </c>
      <c r="E60" s="32">
        <v>483</v>
      </c>
      <c r="F60" s="32">
        <v>5207</v>
      </c>
      <c r="G60" s="32">
        <v>2901</v>
      </c>
    </row>
    <row r="61" spans="1:7" ht="15.75" thickBot="1" x14ac:dyDescent="0.3">
      <c r="A61" s="30" t="s">
        <v>122</v>
      </c>
      <c r="B61" s="31">
        <f t="shared" ref="B61:G61" si="14">B62+B63+B64+B65+B66</f>
        <v>35779</v>
      </c>
      <c r="C61" s="31">
        <f t="shared" si="14"/>
        <v>9</v>
      </c>
      <c r="D61" s="31">
        <f t="shared" si="14"/>
        <v>1962</v>
      </c>
      <c r="E61" s="31">
        <f t="shared" si="14"/>
        <v>5161</v>
      </c>
      <c r="F61" s="31">
        <f t="shared" si="14"/>
        <v>16960</v>
      </c>
      <c r="G61" s="31">
        <f t="shared" si="14"/>
        <v>11687</v>
      </c>
    </row>
    <row r="62" spans="1:7" ht="15.75" thickBot="1" x14ac:dyDescent="0.3">
      <c r="A62" s="30" t="s">
        <v>71</v>
      </c>
      <c r="B62" s="32">
        <f>C62+D62+E62+F62+G62</f>
        <v>7062</v>
      </c>
      <c r="C62" s="32">
        <v>0</v>
      </c>
      <c r="D62" s="32">
        <v>214</v>
      </c>
      <c r="E62" s="32">
        <v>889</v>
      </c>
      <c r="F62" s="32">
        <v>3516</v>
      </c>
      <c r="G62" s="32">
        <v>2443</v>
      </c>
    </row>
    <row r="63" spans="1:7" ht="15.75" thickBot="1" x14ac:dyDescent="0.3">
      <c r="A63" s="30" t="s">
        <v>72</v>
      </c>
      <c r="B63" s="32">
        <f>C63+D63+E63+F63+G63</f>
        <v>11216</v>
      </c>
      <c r="C63" s="32">
        <v>0</v>
      </c>
      <c r="D63" s="32">
        <v>732</v>
      </c>
      <c r="E63" s="32">
        <v>1563</v>
      </c>
      <c r="F63" s="32">
        <v>5483</v>
      </c>
      <c r="G63" s="32">
        <v>3438</v>
      </c>
    </row>
    <row r="64" spans="1:7" ht="15.75" thickBot="1" x14ac:dyDescent="0.3">
      <c r="A64" s="30" t="s">
        <v>73</v>
      </c>
      <c r="B64" s="32">
        <f>C64+D64+E64+F64+G64</f>
        <v>5074</v>
      </c>
      <c r="C64" s="32">
        <v>9</v>
      </c>
      <c r="D64" s="32">
        <v>325</v>
      </c>
      <c r="E64" s="32">
        <v>820</v>
      </c>
      <c r="F64" s="32">
        <v>1870</v>
      </c>
      <c r="G64" s="32">
        <v>2050</v>
      </c>
    </row>
    <row r="65" spans="1:7" ht="15.75" thickBot="1" x14ac:dyDescent="0.3">
      <c r="A65" s="30" t="s">
        <v>74</v>
      </c>
      <c r="B65" s="32">
        <f>C65+D65+E65+F65+G65</f>
        <v>6561</v>
      </c>
      <c r="C65" s="32">
        <v>0</v>
      </c>
      <c r="D65" s="32">
        <v>410</v>
      </c>
      <c r="E65" s="32">
        <v>909</v>
      </c>
      <c r="F65" s="32">
        <v>3053</v>
      </c>
      <c r="G65" s="32">
        <v>2189</v>
      </c>
    </row>
    <row r="66" spans="1:7" ht="15.75" thickBot="1" x14ac:dyDescent="0.3">
      <c r="A66" s="30" t="s">
        <v>75</v>
      </c>
      <c r="B66" s="32">
        <f>C66+D66+E66+F66+G66</f>
        <v>5866</v>
      </c>
      <c r="C66" s="32">
        <v>0</v>
      </c>
      <c r="D66" s="32">
        <v>281</v>
      </c>
      <c r="E66" s="32">
        <v>980</v>
      </c>
      <c r="F66" s="32">
        <v>3038</v>
      </c>
      <c r="G66" s="32">
        <v>1567</v>
      </c>
    </row>
    <row r="67" spans="1:7" ht="15.75" thickBot="1" x14ac:dyDescent="0.3">
      <c r="A67" s="30" t="s">
        <v>123</v>
      </c>
      <c r="B67" s="31">
        <f t="shared" ref="B67:G67" si="15">B68+B69+B70+B71+B72</f>
        <v>31177</v>
      </c>
      <c r="C67" s="31">
        <f t="shared" si="15"/>
        <v>0</v>
      </c>
      <c r="D67" s="31">
        <f t="shared" si="15"/>
        <v>1865</v>
      </c>
      <c r="E67" s="31">
        <f t="shared" si="15"/>
        <v>5973</v>
      </c>
      <c r="F67" s="31">
        <f t="shared" si="15"/>
        <v>13012</v>
      </c>
      <c r="G67" s="31">
        <f t="shared" si="15"/>
        <v>10327</v>
      </c>
    </row>
    <row r="68" spans="1:7" ht="15.75" thickBot="1" x14ac:dyDescent="0.3">
      <c r="A68" s="30" t="s">
        <v>77</v>
      </c>
      <c r="B68" s="32">
        <f>C68+D68+E68+F68+G68</f>
        <v>6755</v>
      </c>
      <c r="C68" s="32">
        <v>0</v>
      </c>
      <c r="D68" s="32">
        <v>567</v>
      </c>
      <c r="E68" s="32">
        <v>1736</v>
      </c>
      <c r="F68" s="32">
        <v>2942</v>
      </c>
      <c r="G68" s="32">
        <v>1510</v>
      </c>
    </row>
    <row r="69" spans="1:7" ht="15.75" thickBot="1" x14ac:dyDescent="0.3">
      <c r="A69" s="30" t="s">
        <v>78</v>
      </c>
      <c r="B69" s="32">
        <f>C69+D69+E69+F69+G69</f>
        <v>15560</v>
      </c>
      <c r="C69" s="32">
        <v>0</v>
      </c>
      <c r="D69" s="32">
        <v>891</v>
      </c>
      <c r="E69" s="32">
        <v>2259</v>
      </c>
      <c r="F69" s="32">
        <v>6936</v>
      </c>
      <c r="G69" s="32">
        <v>5474</v>
      </c>
    </row>
    <row r="70" spans="1:7" ht="15.75" thickBot="1" x14ac:dyDescent="0.3">
      <c r="A70" s="30" t="s">
        <v>79</v>
      </c>
      <c r="B70" s="32">
        <f>C70+D70+E70+F70+G70</f>
        <v>5055</v>
      </c>
      <c r="C70" s="32">
        <v>0</v>
      </c>
      <c r="D70" s="32">
        <v>216</v>
      </c>
      <c r="E70" s="32">
        <v>957</v>
      </c>
      <c r="F70" s="32">
        <v>1717</v>
      </c>
      <c r="G70" s="32">
        <v>2165</v>
      </c>
    </row>
    <row r="71" spans="1:7" ht="15.75" thickBot="1" x14ac:dyDescent="0.3">
      <c r="A71" s="30" t="s">
        <v>80</v>
      </c>
      <c r="B71" s="32">
        <f>C71+D71+E71+F71+G71</f>
        <v>2600</v>
      </c>
      <c r="C71" s="32">
        <v>0</v>
      </c>
      <c r="D71" s="32">
        <v>137</v>
      </c>
      <c r="E71" s="32">
        <v>684</v>
      </c>
      <c r="F71" s="32">
        <v>1018</v>
      </c>
      <c r="G71" s="32">
        <v>761</v>
      </c>
    </row>
    <row r="72" spans="1:7" ht="15.75" thickBot="1" x14ac:dyDescent="0.3">
      <c r="A72" s="30" t="s">
        <v>81</v>
      </c>
      <c r="B72" s="32">
        <f>C72+D72+E72+F72+G72</f>
        <v>1207</v>
      </c>
      <c r="C72" s="32">
        <v>0</v>
      </c>
      <c r="D72" s="32">
        <v>54</v>
      </c>
      <c r="E72" s="32">
        <v>337</v>
      </c>
      <c r="F72" s="32">
        <v>399</v>
      </c>
      <c r="G72" s="32">
        <v>417</v>
      </c>
    </row>
    <row r="73" spans="1:7" ht="15.75" thickBot="1" x14ac:dyDescent="0.3">
      <c r="A73" s="30" t="s">
        <v>124</v>
      </c>
      <c r="B73" s="31">
        <f t="shared" ref="B73:G73" si="16">B74+B78</f>
        <v>32831</v>
      </c>
      <c r="C73" s="31">
        <f t="shared" si="16"/>
        <v>0</v>
      </c>
      <c r="D73" s="31">
        <f t="shared" si="16"/>
        <v>1328</v>
      </c>
      <c r="E73" s="31">
        <f t="shared" si="16"/>
        <v>4852</v>
      </c>
      <c r="F73" s="31">
        <f t="shared" si="16"/>
        <v>13045</v>
      </c>
      <c r="G73" s="31">
        <f t="shared" si="16"/>
        <v>13606</v>
      </c>
    </row>
    <row r="74" spans="1:7" ht="15.75" thickBot="1" x14ac:dyDescent="0.3">
      <c r="A74" s="30" t="s">
        <v>125</v>
      </c>
      <c r="B74" s="34">
        <f t="shared" ref="B74:G74" si="17">B75+B76+B77</f>
        <v>23120</v>
      </c>
      <c r="C74" s="34">
        <f t="shared" si="17"/>
        <v>0</v>
      </c>
      <c r="D74" s="34">
        <f t="shared" si="17"/>
        <v>942</v>
      </c>
      <c r="E74" s="34">
        <f t="shared" si="17"/>
        <v>3015</v>
      </c>
      <c r="F74" s="34">
        <f t="shared" si="17"/>
        <v>9569</v>
      </c>
      <c r="G74" s="34">
        <f t="shared" si="17"/>
        <v>9594</v>
      </c>
    </row>
    <row r="75" spans="1:7" ht="15.75" thickBot="1" x14ac:dyDescent="0.3">
      <c r="A75" s="30" t="s">
        <v>83</v>
      </c>
      <c r="B75" s="32">
        <f>C75+D75+E75+F75+G75</f>
        <v>13554</v>
      </c>
      <c r="C75" s="32">
        <v>0</v>
      </c>
      <c r="D75" s="32">
        <v>494</v>
      </c>
      <c r="E75" s="32">
        <v>1609</v>
      </c>
      <c r="F75" s="32">
        <v>6085</v>
      </c>
      <c r="G75" s="32">
        <v>5366</v>
      </c>
    </row>
    <row r="76" spans="1:7" ht="15.75" thickBot="1" x14ac:dyDescent="0.3">
      <c r="A76" s="30" t="s">
        <v>84</v>
      </c>
      <c r="B76" s="32">
        <f>C76+D76+E76+F76+G76</f>
        <v>8250</v>
      </c>
      <c r="C76" s="32">
        <v>0</v>
      </c>
      <c r="D76" s="32">
        <v>408</v>
      </c>
      <c r="E76" s="32">
        <v>1197</v>
      </c>
      <c r="F76" s="32">
        <v>3105</v>
      </c>
      <c r="G76" s="32">
        <v>3540</v>
      </c>
    </row>
    <row r="77" spans="1:7" ht="15.75" thickBot="1" x14ac:dyDescent="0.3">
      <c r="A77" s="30" t="s">
        <v>85</v>
      </c>
      <c r="B77" s="32">
        <f>C77+D77+E77+F77+G77</f>
        <v>1316</v>
      </c>
      <c r="C77" s="32">
        <v>0</v>
      </c>
      <c r="D77" s="32">
        <v>40</v>
      </c>
      <c r="E77" s="32">
        <v>209</v>
      </c>
      <c r="F77" s="32">
        <v>379</v>
      </c>
      <c r="G77" s="32">
        <v>688</v>
      </c>
    </row>
    <row r="78" spans="1:7" ht="15.75" thickBot="1" x14ac:dyDescent="0.3">
      <c r="A78" s="30" t="s">
        <v>126</v>
      </c>
      <c r="B78" s="32">
        <f>C78+D78+E78+F78+G78</f>
        <v>9711</v>
      </c>
      <c r="C78" s="32">
        <v>0</v>
      </c>
      <c r="D78" s="32">
        <v>386</v>
      </c>
      <c r="E78" s="32">
        <v>1837</v>
      </c>
      <c r="F78" s="32">
        <v>3476</v>
      </c>
      <c r="G78" s="32">
        <v>4012</v>
      </c>
    </row>
    <row r="79" spans="1:7" ht="15.75" thickBot="1" x14ac:dyDescent="0.3">
      <c r="A79" s="30" t="s">
        <v>127</v>
      </c>
      <c r="B79" s="31">
        <f t="shared" ref="B79:G79" si="18">B80+B81+B82+B83+B84</f>
        <v>80246</v>
      </c>
      <c r="C79" s="31">
        <f t="shared" si="18"/>
        <v>0</v>
      </c>
      <c r="D79" s="31">
        <f t="shared" si="18"/>
        <v>5217</v>
      </c>
      <c r="E79" s="31">
        <f t="shared" si="18"/>
        <v>4735</v>
      </c>
      <c r="F79" s="31">
        <f t="shared" si="18"/>
        <v>42451</v>
      </c>
      <c r="G79" s="31">
        <f t="shared" si="18"/>
        <v>27843</v>
      </c>
    </row>
    <row r="80" spans="1:7" ht="15.75" thickBot="1" x14ac:dyDescent="0.3">
      <c r="A80" s="30" t="s">
        <v>87</v>
      </c>
      <c r="B80" s="32">
        <f>C80+D80+E80+F80+G80</f>
        <v>17509</v>
      </c>
      <c r="C80" s="32">
        <v>0</v>
      </c>
      <c r="D80" s="32">
        <v>963</v>
      </c>
      <c r="E80" s="32">
        <v>979</v>
      </c>
      <c r="F80" s="32">
        <v>8605</v>
      </c>
      <c r="G80" s="32">
        <v>6962</v>
      </c>
    </row>
    <row r="81" spans="1:7" ht="15.75" thickBot="1" x14ac:dyDescent="0.3">
      <c r="A81" s="30" t="s">
        <v>88</v>
      </c>
      <c r="B81" s="32">
        <f>C81+D81+E81+F81+G81</f>
        <v>19071</v>
      </c>
      <c r="C81" s="32">
        <v>0</v>
      </c>
      <c r="D81" s="32">
        <v>1285</v>
      </c>
      <c r="E81" s="32">
        <v>1007</v>
      </c>
      <c r="F81" s="32">
        <v>10764</v>
      </c>
      <c r="G81" s="32">
        <v>6015</v>
      </c>
    </row>
    <row r="82" spans="1:7" ht="15.75" thickBot="1" x14ac:dyDescent="0.3">
      <c r="A82" s="30" t="s">
        <v>89</v>
      </c>
      <c r="B82" s="32">
        <f>C82+D82+E82+F82+G82</f>
        <v>16866</v>
      </c>
      <c r="C82" s="32">
        <v>0</v>
      </c>
      <c r="D82" s="32">
        <v>1198</v>
      </c>
      <c r="E82" s="32">
        <v>1033</v>
      </c>
      <c r="F82" s="32">
        <v>9418</v>
      </c>
      <c r="G82" s="32">
        <v>5217</v>
      </c>
    </row>
    <row r="83" spans="1:7" ht="15.75" thickBot="1" x14ac:dyDescent="0.3">
      <c r="A83" s="30" t="s">
        <v>90</v>
      </c>
      <c r="B83" s="32">
        <f>C83+D83+E83+F83+G83</f>
        <v>17712</v>
      </c>
      <c r="C83" s="32">
        <v>0</v>
      </c>
      <c r="D83" s="32">
        <v>1176</v>
      </c>
      <c r="E83" s="32">
        <v>1048</v>
      </c>
      <c r="F83" s="32">
        <v>9322</v>
      </c>
      <c r="G83" s="32">
        <v>6166</v>
      </c>
    </row>
    <row r="84" spans="1:7" ht="15.75" thickBot="1" x14ac:dyDescent="0.3">
      <c r="A84" s="30" t="s">
        <v>91</v>
      </c>
      <c r="B84" s="32">
        <f>C84+D84+E84+F84+G84</f>
        <v>9088</v>
      </c>
      <c r="C84" s="32">
        <v>0</v>
      </c>
      <c r="D84" s="32">
        <v>595</v>
      </c>
      <c r="E84" s="32">
        <v>668</v>
      </c>
      <c r="F84" s="32">
        <v>4342</v>
      </c>
      <c r="G84" s="32">
        <v>3483</v>
      </c>
    </row>
    <row r="85" spans="1:7" ht="15.75" thickBot="1" x14ac:dyDescent="0.3">
      <c r="A85" s="30" t="s">
        <v>128</v>
      </c>
      <c r="B85" s="31">
        <f t="shared" ref="B85:G85" si="19">B86+B87+B88+B89+B90</f>
        <v>87167</v>
      </c>
      <c r="C85" s="31">
        <f t="shared" si="19"/>
        <v>7</v>
      </c>
      <c r="D85" s="31">
        <f t="shared" si="19"/>
        <v>3812</v>
      </c>
      <c r="E85" s="31">
        <f t="shared" si="19"/>
        <v>7867</v>
      </c>
      <c r="F85" s="31">
        <f t="shared" si="19"/>
        <v>45979</v>
      </c>
      <c r="G85" s="31">
        <f t="shared" si="19"/>
        <v>29502</v>
      </c>
    </row>
    <row r="86" spans="1:7" ht="15.75" thickBot="1" x14ac:dyDescent="0.3">
      <c r="A86" s="30" t="s">
        <v>93</v>
      </c>
      <c r="B86" s="32">
        <f>C86+D86+E86+F86+G86</f>
        <v>14819</v>
      </c>
      <c r="C86" s="32">
        <v>0</v>
      </c>
      <c r="D86" s="32">
        <v>714</v>
      </c>
      <c r="E86" s="32">
        <v>1714</v>
      </c>
      <c r="F86" s="32">
        <v>7137</v>
      </c>
      <c r="G86" s="32">
        <v>5254</v>
      </c>
    </row>
    <row r="87" spans="1:7" ht="15.75" thickBot="1" x14ac:dyDescent="0.3">
      <c r="A87" s="30" t="s">
        <v>94</v>
      </c>
      <c r="B87" s="32">
        <f>C87+D87+E87+F87+G87</f>
        <v>17302</v>
      </c>
      <c r="C87" s="32">
        <v>0</v>
      </c>
      <c r="D87" s="32">
        <v>733</v>
      </c>
      <c r="E87" s="32">
        <v>1666</v>
      </c>
      <c r="F87" s="32">
        <v>7791</v>
      </c>
      <c r="G87" s="32">
        <v>7112</v>
      </c>
    </row>
    <row r="88" spans="1:7" ht="15.75" thickBot="1" x14ac:dyDescent="0.3">
      <c r="A88" s="30" t="s">
        <v>95</v>
      </c>
      <c r="B88" s="32">
        <f>C88+D88+E88+F88+G88</f>
        <v>26370</v>
      </c>
      <c r="C88" s="32">
        <v>0</v>
      </c>
      <c r="D88" s="32">
        <v>1261</v>
      </c>
      <c r="E88" s="32">
        <v>1797</v>
      </c>
      <c r="F88" s="32">
        <v>15698</v>
      </c>
      <c r="G88" s="32">
        <v>7614</v>
      </c>
    </row>
    <row r="89" spans="1:7" ht="15.75" thickBot="1" x14ac:dyDescent="0.3">
      <c r="A89" s="30" t="s">
        <v>96</v>
      </c>
      <c r="B89" s="32">
        <f>C89+D89+E89+F89+G89</f>
        <v>23092</v>
      </c>
      <c r="C89" s="32">
        <v>7</v>
      </c>
      <c r="D89" s="32">
        <v>852</v>
      </c>
      <c r="E89" s="32">
        <v>2080</v>
      </c>
      <c r="F89" s="32">
        <v>12883</v>
      </c>
      <c r="G89" s="32">
        <v>7270</v>
      </c>
    </row>
    <row r="90" spans="1:7" ht="15.75" thickBot="1" x14ac:dyDescent="0.3">
      <c r="A90" s="30" t="s">
        <v>97</v>
      </c>
      <c r="B90" s="32">
        <f>C90+D90+E90+F90+G90</f>
        <v>5584</v>
      </c>
      <c r="C90" s="32">
        <v>0</v>
      </c>
      <c r="D90" s="32">
        <v>252</v>
      </c>
      <c r="E90" s="32">
        <v>610</v>
      </c>
      <c r="F90" s="32">
        <v>2470</v>
      </c>
      <c r="G90" s="32">
        <v>2252</v>
      </c>
    </row>
    <row r="91" spans="1:7" ht="15.75" thickBot="1" x14ac:dyDescent="0.3">
      <c r="A91" s="30" t="s">
        <v>129</v>
      </c>
      <c r="B91" s="31">
        <f t="shared" ref="B91:G91" si="20">B92+B93+B94+B95</f>
        <v>66267</v>
      </c>
      <c r="C91" s="31">
        <f t="shared" si="20"/>
        <v>50</v>
      </c>
      <c r="D91" s="31">
        <f t="shared" si="20"/>
        <v>3139</v>
      </c>
      <c r="E91" s="31">
        <f t="shared" si="20"/>
        <v>2172</v>
      </c>
      <c r="F91" s="31">
        <f t="shared" si="20"/>
        <v>35402</v>
      </c>
      <c r="G91" s="31">
        <f t="shared" si="20"/>
        <v>25504</v>
      </c>
    </row>
    <row r="92" spans="1:7" ht="15.75" thickBot="1" x14ac:dyDescent="0.3">
      <c r="A92" s="30" t="s">
        <v>99</v>
      </c>
      <c r="B92" s="32">
        <f>C92+D92+E92+F92+G92</f>
        <v>26473</v>
      </c>
      <c r="C92" s="32">
        <v>47</v>
      </c>
      <c r="D92" s="32">
        <v>1300</v>
      </c>
      <c r="E92" s="32">
        <v>865</v>
      </c>
      <c r="F92" s="32">
        <v>13884</v>
      </c>
      <c r="G92" s="32">
        <v>10377</v>
      </c>
    </row>
    <row r="93" spans="1:7" ht="15.75" thickBot="1" x14ac:dyDescent="0.3">
      <c r="A93" s="30" t="s">
        <v>100</v>
      </c>
      <c r="B93" s="32">
        <f>C93+D93+E93+F93+G93</f>
        <v>8443</v>
      </c>
      <c r="C93" s="32">
        <v>0</v>
      </c>
      <c r="D93" s="32">
        <v>278</v>
      </c>
      <c r="E93" s="32">
        <v>279</v>
      </c>
      <c r="F93" s="32">
        <v>4336</v>
      </c>
      <c r="G93" s="32">
        <v>3550</v>
      </c>
    </row>
    <row r="94" spans="1:7" ht="15.75" thickBot="1" x14ac:dyDescent="0.3">
      <c r="A94" s="30" t="s">
        <v>101</v>
      </c>
      <c r="B94" s="32">
        <f>C94+D94+E94+F94+G94</f>
        <v>6872</v>
      </c>
      <c r="C94" s="32">
        <v>1</v>
      </c>
      <c r="D94" s="32">
        <v>266</v>
      </c>
      <c r="E94" s="32">
        <v>249</v>
      </c>
      <c r="F94" s="32">
        <v>3738</v>
      </c>
      <c r="G94" s="32">
        <v>2618</v>
      </c>
    </row>
    <row r="95" spans="1:7" x14ac:dyDescent="0.25">
      <c r="A95" s="30" t="s">
        <v>102</v>
      </c>
      <c r="B95" s="32">
        <f>C95+D95+E95+F95+G95</f>
        <v>24479</v>
      </c>
      <c r="C95" s="32">
        <v>2</v>
      </c>
      <c r="D95" s="32">
        <v>1295</v>
      </c>
      <c r="E95" s="32">
        <v>779</v>
      </c>
      <c r="F95" s="32">
        <v>13444</v>
      </c>
      <c r="G95" s="32">
        <v>8959</v>
      </c>
    </row>
    <row r="96" spans="1:7" x14ac:dyDescent="0.25">
      <c r="A96" s="35" t="s">
        <v>9</v>
      </c>
      <c r="B96" s="36">
        <f>SUM(C96:G96)</f>
        <v>1151289</v>
      </c>
      <c r="C96" s="37">
        <f>C4+C11+C14+C18+C25+C30+C37+C42+C48+C54+C61+C67+C73+C79+C85+C91</f>
        <v>339</v>
      </c>
      <c r="D96" s="37">
        <f>D4+D11+D14+D18+D25+D30+D37+D42+D48+D54+D61+D67+D73+D79+D85+D91</f>
        <v>65856</v>
      </c>
      <c r="E96" s="37">
        <f>E4+E11+E14+E18+E25+E30+E37+E42+E48+E54+E61+E67+E73+E79+E85+E91</f>
        <v>76962</v>
      </c>
      <c r="F96" s="37">
        <f>F4+F11+F14+F18+F25+F30+F37+F42+F48+F54+F61+F67+F73+F79+F85+F91</f>
        <v>625050</v>
      </c>
      <c r="G96" s="37">
        <f>G4+G11+G14+G18+G25+G30+G37+G42+G48+G54+G61+G67+G73+G79+G85+G91</f>
        <v>383082</v>
      </c>
    </row>
    <row r="97" spans="3:7" s="10" customFormat="1" x14ac:dyDescent="0.25">
      <c r="C97" s="22"/>
      <c r="D97" s="22"/>
      <c r="E97" s="22"/>
      <c r="F97" s="22"/>
      <c r="G97" s="22"/>
    </row>
    <row r="98" spans="3:7" s="10" customFormat="1" x14ac:dyDescent="0.25">
      <c r="C98" s="22"/>
      <c r="D98" s="22"/>
      <c r="E98" s="22"/>
      <c r="F98" s="22"/>
      <c r="G98" s="22"/>
    </row>
    <row r="99" spans="3:7" s="10" customFormat="1" x14ac:dyDescent="0.25">
      <c r="C99" s="22"/>
      <c r="D99" s="22"/>
      <c r="E99" s="22"/>
      <c r="F99" s="22"/>
      <c r="G99" s="22"/>
    </row>
    <row r="100" spans="3:7" s="10" customFormat="1" x14ac:dyDescent="0.25">
      <c r="C100" s="22"/>
      <c r="D100" s="22"/>
      <c r="E100" s="22"/>
      <c r="F100" s="22"/>
      <c r="G100" s="22"/>
    </row>
    <row r="101" spans="3:7" s="10" customFormat="1" x14ac:dyDescent="0.25">
      <c r="C101" s="22"/>
      <c r="D101" s="22"/>
      <c r="E101" s="22"/>
      <c r="F101" s="22"/>
      <c r="G101" s="22"/>
    </row>
    <row r="102" spans="3:7" s="10" customFormat="1" x14ac:dyDescent="0.25">
      <c r="C102" s="22"/>
      <c r="D102" s="22"/>
      <c r="E102" s="22"/>
      <c r="F102" s="22"/>
      <c r="G102" s="22"/>
    </row>
    <row r="103" spans="3:7" s="10" customFormat="1" x14ac:dyDescent="0.25">
      <c r="C103" s="22"/>
      <c r="D103" s="22"/>
      <c r="E103" s="22"/>
      <c r="F103" s="22"/>
      <c r="G103" s="22"/>
    </row>
  </sheetData>
  <mergeCells count="4">
    <mergeCell ref="A1:G1"/>
    <mergeCell ref="A2:A3"/>
    <mergeCell ref="B2:B3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Batchimeg</dc:creator>
  <cp:lastModifiedBy>Batchimeg</cp:lastModifiedBy>
  <cp:lastPrinted>2019-04-18T04:46:03Z</cp:lastPrinted>
  <dcterms:created xsi:type="dcterms:W3CDTF">2019-04-01T01:20:01Z</dcterms:created>
  <dcterms:modified xsi:type="dcterms:W3CDTF">2020-02-18T06:44:16Z</dcterms:modified>
</cp:coreProperties>
</file>